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3">'CashFlow'!$A$1:$E$64</definedName>
    <definedName name="_xlnm.Print_Area" localSheetId="0">'IS'!$A$1:$I$49</definedName>
    <definedName name="_xlnm.Print_Area" localSheetId="4">'Notes'!$A$1:$M$315</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<sst xmlns="http://schemas.openxmlformats.org/spreadsheetml/2006/main" count="364" uniqueCount="271">
  <si>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</si>
  <si>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</si>
  <si>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</si>
  <si>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</si>
  <si>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</si>
  <si>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</si>
  <si>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</si>
  <si>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</si>
  <si>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</si>
  <si>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</si>
  <si>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</si>
  <si>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</si>
  <si>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</si>
  <si>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</si>
  <si>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</si>
  <si>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</si>
  <si>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</si>
  <si>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</si>
  <si>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</si>
  <si>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</si>
  <si>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</si>
  <si>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</si>
  <si>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</si>
  <si>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</si>
  <si>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</si>
  <si>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</si>
  <si>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</si>
  <si>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</si>
  <si>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</si>
  <si>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</si>
  <si>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</si>
  <si>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</si>
  <si>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</si>
  <si>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</si>
  <si>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</si>
  <si>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</si>
  <si>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</si>
  <si>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</si>
  <si>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</si>
  <si>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</si>
  <si>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</si>
  <si>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</si>
  <si>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</si>
  <si>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</si>
  <si>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</si>
  <si>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</si>
  <si>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</si>
  <si>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</si>
  <si>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</si>
  <si>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</si>
  <si>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</si>
  <si>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</si>
  <si>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</si>
  <si>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</si>
  <si>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</si>
  <si>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</si>
  <si>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</si>
  <si>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</si>
  <si>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</si>
  <si>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</si>
  <si>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</si>
  <si>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</si>
  <si>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</si>
  <si>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</si>
  <si>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</si>
  <si>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</si>
  <si>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</si>
  <si>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</si>
  <si>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</si>
  <si>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</si>
  <si>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</si>
  <si>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</si>
  <si>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</si>
  <si>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</si>
  <si>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</si>
  <si>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</si>
  <si>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</si>
  <si>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</si>
  <si>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</si>
  <si>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</si>
  <si>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</si>
  <si>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</si>
  <si>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</si>
  <si>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</si>
  <si>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</si>
  <si>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</si>
  <si>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</si>
  <si>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</si>
  <si>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</si>
  <si>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</si>
  <si>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</si>
  <si>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</si>
  <si>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</si>
  <si>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</si>
  <si>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</si>
  <si>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</si>
  <si>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</si>
  <si>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</si>
  <si>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</si>
  <si>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</si>
  <si>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</si>
  <si>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</si>
  <si>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Cash and cash equivalents at the end of period (Note 1)</t>
  </si>
  <si>
    <t>Not applicable as there were no profit forecast and profit guarantee published.</t>
  </si>
  <si>
    <t xml:space="preserve">Status of Corporate Proposal </t>
  </si>
  <si>
    <t>Reserves</t>
  </si>
  <si>
    <t>Retained</t>
  </si>
  <si>
    <t>Profits</t>
  </si>
  <si>
    <t>Change in The Composition of The Group</t>
  </si>
  <si>
    <t>Deferred tax liabilities</t>
  </si>
  <si>
    <t>Basic Earnings Per Share (sen)</t>
  </si>
  <si>
    <t>Basic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</si>
  <si>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</si>
  <si>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</si>
  <si>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</si>
  <si>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</si>
  <si>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</si>
  <si>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</si>
  <si>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</si>
  <si>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 xml:space="preserve">Total </t>
  </si>
  <si>
    <t>Profit for the period</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</si>
  <si>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</si>
  <si>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</si>
  <si>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</si>
  <si>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</si>
  <si>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</si>
  <si>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</si>
  <si>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</si>
  <si>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</si>
  <si>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</si>
  <si>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</si>
  <si>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</si>
  <si>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There was no purchase or disposal of quoted securities for the current quarter under review and financial year to date.</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</si>
  <si>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</si>
  <si>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</si>
  <si>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</si>
  <si>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</si>
  <si>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</si>
  <si>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</si>
  <si>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</si>
  <si>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</si>
  <si>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</si>
  <si>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</si>
  <si>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</si>
  <si>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</si>
  <si>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Current tax assets</t>
  </si>
  <si>
    <t xml:space="preserve"> Retained earnings</t>
  </si>
  <si>
    <t>Receivables, deposits and prepayments</t>
  </si>
  <si>
    <t>Payables and accruals</t>
  </si>
  <si>
    <t>Investment properties</t>
  </si>
  <si>
    <t>Treasury shares</t>
  </si>
  <si>
    <t>At 1 January 2009</t>
  </si>
  <si>
    <t>Treasury</t>
  </si>
  <si>
    <t>Minority</t>
  </si>
  <si>
    <t>Interest</t>
  </si>
  <si>
    <r>
      <t xml:space="preserve">- FRS 139, </t>
    </r>
    <r>
      <rPr>
        <i/>
        <sz val="10"/>
        <rFont val="Times New Roman"/>
        <family val="1"/>
      </rPr>
      <t>Financial Instruments: Recognition and Measurement</t>
    </r>
  </si>
  <si>
    <t xml:space="preserve">     Minority interest</t>
  </si>
  <si>
    <t xml:space="preserve">     Equity holders of the Company</t>
  </si>
  <si>
    <t xml:space="preserve">Total equity attributable to equity holders </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</si>
  <si>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</si>
  <si>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</si>
  <si>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</si>
  <si>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</si>
  <si>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</si>
  <si>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31.12.2009</t>
  </si>
  <si>
    <t>At 1 January 2010</t>
  </si>
  <si>
    <t>The auditors’ report  on the financial statements for the year ended 31 December 2009 of the Group was not qualified.</t>
  </si>
  <si>
    <t>There was no revaluation of property, plant and equipment since the last Audited Financial Statements for the year ended 31 December 2009.</t>
  </si>
  <si>
    <t>Since the last Audited Financial Statements for the year ended 31 December 2009, the Group does not have any material litigation until the date of this report.</t>
  </si>
  <si>
    <t>There was no dilution in the earnings per share.</t>
  </si>
  <si>
    <t>N/A</t>
  </si>
  <si>
    <r>
      <t xml:space="preserve">- Amendments to IC Interpretation 9, </t>
    </r>
    <r>
      <rPr>
        <i/>
        <sz val="10"/>
        <rFont val="Times New Roman"/>
        <family val="1"/>
      </rPr>
      <t>Reassessment of Embedded Derivatives</t>
    </r>
  </si>
  <si>
    <r>
      <t xml:space="preserve">- FRS 8, </t>
    </r>
    <r>
      <rPr>
        <i/>
        <sz val="10"/>
        <rFont val="Times New Roman"/>
        <family val="1"/>
      </rPr>
      <t>Operating Segments</t>
    </r>
  </si>
  <si>
    <t>CONDENSED CONSOLIDATED STATEMENT OF COMPREHENSIVE INCOME</t>
  </si>
  <si>
    <t>Profit attributable to:</t>
  </si>
  <si>
    <t>CONDENSED CONSOLIDATED STATEMENT OF CASH FLOWS</t>
  </si>
  <si>
    <t>Cash generated from operations</t>
  </si>
  <si>
    <t>Net cash generated from operating activities</t>
  </si>
  <si>
    <t>Derivative Financial Instruments</t>
  </si>
  <si>
    <r>
      <t xml:space="preserve">- FRS 7, </t>
    </r>
    <r>
      <rPr>
        <i/>
        <sz val="10"/>
        <rFont val="Times New Roman"/>
        <family val="1"/>
      </rPr>
      <t>Financial Instruments: Disclosures</t>
    </r>
  </si>
  <si>
    <r>
      <t xml:space="preserve">- FRS 101, </t>
    </r>
    <r>
      <rPr>
        <i/>
        <sz val="10"/>
        <rFont val="Times New Roman"/>
        <family val="1"/>
      </rPr>
      <t>Presentation of Financial Statements (revised)</t>
    </r>
  </si>
  <si>
    <r>
      <t xml:space="preserve">- Amendments to FRS 139, </t>
    </r>
    <r>
      <rPr>
        <i/>
        <sz val="10"/>
        <rFont val="Times New Roman"/>
        <family val="1"/>
      </rPr>
      <t>Financial Instruments: Recognition and Measurement</t>
    </r>
    <r>
      <rPr>
        <sz val="10"/>
        <rFont val="Times New Roman"/>
        <family val="1"/>
      </rPr>
      <t xml:space="preserve">, FRS 7, </t>
    </r>
    <r>
      <rPr>
        <i/>
        <sz val="10"/>
        <rFont val="Times New Roman"/>
        <family val="1"/>
      </rPr>
      <t>Financial Instruments: Disclosures</t>
    </r>
  </si>
  <si>
    <r>
      <t xml:space="preserve">- FRS 127, </t>
    </r>
    <r>
      <rPr>
        <i/>
        <sz val="10"/>
        <rFont val="Times New Roman"/>
        <family val="1"/>
      </rPr>
      <t>Consolidated and Separate Financial Statements (revised)</t>
    </r>
  </si>
  <si>
    <r>
      <t xml:space="preserve">- FRS 3, </t>
    </r>
    <r>
      <rPr>
        <i/>
        <sz val="10"/>
        <rFont val="Times New Roman"/>
        <family val="1"/>
      </rPr>
      <t>Business Combinations (revised)</t>
    </r>
  </si>
  <si>
    <r>
      <t xml:space="preserve">- FRS 1, </t>
    </r>
    <r>
      <rPr>
        <i/>
        <sz val="10"/>
        <rFont val="Times New Roman"/>
        <family val="1"/>
      </rPr>
      <t>First-time Adoption of Financial Reporting Standards (revised)</t>
    </r>
  </si>
  <si>
    <r>
      <t xml:space="preserve">- IC Interpretation 12, </t>
    </r>
    <r>
      <rPr>
        <i/>
        <sz val="10"/>
        <rFont val="Times New Roman"/>
        <family val="1"/>
      </rPr>
      <t>Service Concession Agreements</t>
    </r>
  </si>
  <si>
    <r>
      <t xml:space="preserve">- Amendments to FRS 138, </t>
    </r>
    <r>
      <rPr>
        <i/>
        <sz val="10"/>
        <rFont val="Times New Roman"/>
        <family val="1"/>
      </rPr>
      <t>Intangible Assets</t>
    </r>
  </si>
  <si>
    <r>
      <t xml:space="preserve">- Amendments to FRS 5, </t>
    </r>
    <r>
      <rPr>
        <i/>
        <sz val="10"/>
        <rFont val="Times New Roman"/>
        <family val="1"/>
      </rPr>
      <t>Non-current Assets Held for Sale and Discontinued Operations</t>
    </r>
  </si>
  <si>
    <r>
      <t xml:space="preserve">- Amendments to FRS 2, </t>
    </r>
    <r>
      <rPr>
        <i/>
        <sz val="10"/>
        <rFont val="Times New Roman"/>
        <family val="1"/>
      </rPr>
      <t>Share-based Payment</t>
    </r>
  </si>
  <si>
    <r>
      <t xml:space="preserve">- IC Interpretation 15, </t>
    </r>
    <r>
      <rPr>
        <i/>
        <sz val="10"/>
        <rFont val="Times New Roman"/>
        <family val="1"/>
      </rPr>
      <t>Agreements for the Construction of Real Estate</t>
    </r>
  </si>
  <si>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</si>
  <si>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The interim financial statements should be read in conjunction with the Audited Financial Statements for the year ended 31 December 2009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2009.</t>
  </si>
  <si>
    <t>Basis of Preparation</t>
  </si>
  <si>
    <r>
      <t>Subsequent</t>
    </r>
    <r>
      <rPr>
        <b/>
        <sz val="10"/>
        <color indexed="10"/>
        <rFont val="Times New Roman"/>
        <family val="1"/>
      </rPr>
      <t xml:space="preserve"> </t>
    </r>
    <r>
      <rPr>
        <b/>
        <sz val="10"/>
        <rFont val="Times New Roman"/>
        <family val="1"/>
      </rPr>
      <t>Events</t>
    </r>
  </si>
  <si>
    <t>The significant accounting policies and methods of computation applied in the unaudited condensed interim financial statements are consistent with those adopted in the most recent annual financial statements for the year ended 31 December 2009 except for the adoption of the following new and revised Financial Reporting Standards ("FRSs") and Amendments issued by MASB:-</t>
  </si>
  <si>
    <t>The purpose of entering currency forward contracts is to minimise the impact of unfavourable movement in exchange rate. There are no cash requirements for these contracts.</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</si>
  <si>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</si>
  <si>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Dividends approved in respect of the previous year</t>
  </si>
  <si>
    <t>Total current liabilities</t>
  </si>
  <si>
    <t>Current tax liabilities</t>
  </si>
  <si>
    <t xml:space="preserve">Currency Forward Contracts            </t>
  </si>
  <si>
    <t>Fair value</t>
  </si>
  <si>
    <t xml:space="preserve">Principal or Notional </t>
  </si>
  <si>
    <t>Amount</t>
  </si>
  <si>
    <t>Assets</t>
  </si>
  <si>
    <t>Liabilities</t>
  </si>
  <si>
    <t>- Less than 1 year</t>
  </si>
  <si>
    <t>The adoption of the above FRSs and amendments did not have any material financial impacts on the Group's financial results.</t>
  </si>
  <si>
    <t>Contingent Liabilities and Contingent Assets</t>
  </si>
  <si>
    <t xml:space="preserve">Corporate guarantee granted by the Company in favour of </t>
  </si>
  <si>
    <t>There were no announced corporate proposals not completed as at the date of this report.</t>
  </si>
  <si>
    <t>Cash flows from financing activities</t>
  </si>
  <si>
    <t>Dividend paid</t>
  </si>
  <si>
    <t>Net cash used in financing activities</t>
  </si>
  <si>
    <t>Income taxes paid</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</si>
  <si>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</si>
  <si>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</si>
  <si>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</si>
  <si>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</si>
  <si>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Lim Ket Leng Realty Sdn. Bhd., a wholly-owned subsidiary of CSCENIC, entered into Sale and Purchase Agreement ("SPA") on 10 June 2010 to dispose a piece of freehold land for a total consideration of RM1,457,448.50. The transaction was completed on 3 September 2010.</t>
  </si>
  <si>
    <t>31.12.2010</t>
  </si>
  <si>
    <t>CONDENSED CONSOLIDATED  STATEMENT OF FINANCIAL POSITION AS AT 31 DECEMBER 2010</t>
  </si>
  <si>
    <t>FOR THE CUMULATIVE QUARTER ENDED 31 DECEMBER 2010</t>
  </si>
  <si>
    <t>At 31 December 2010</t>
  </si>
  <si>
    <t>At 31 December 2009</t>
  </si>
  <si>
    <t>ENDED 31 DECEMBER 2010</t>
  </si>
  <si>
    <t>Net cash (used in)/generated from investing activities</t>
  </si>
  <si>
    <t>Net increase in cash and cash equivalents</t>
  </si>
  <si>
    <t>There were no changes in the composition of the Group for the quarter ended 31 December 2010 including business combination, acquisition or disposal of subsidiaries and long term investments, restructuring and discontinued operation.</t>
  </si>
  <si>
    <t>As at 31 December 2010, the contingent liabilities and contingent assets of a material nature are as follow:-</t>
  </si>
  <si>
    <t>As at 31 December 2010, the Group does not have any bank borrowings.</t>
  </si>
  <si>
    <t xml:space="preserve">QUARTERLY REPORT ON CONSOLIDATED RESULTS FOR THE FOURTH QUARTER </t>
  </si>
  <si>
    <t>QUARTERLY REPORT ON CONSOLIDATED RESULTS FOR THE FOURTH QUARTER ENDED 31 DECEMBER 2010</t>
  </si>
  <si>
    <t>B14.</t>
  </si>
  <si>
    <t>Realised and unrealised retained profits</t>
  </si>
  <si>
    <t>Pursuant to Paragraphs 2.06 and 2.23 of Bursa Malaysia Main Market Listing Requirements, Bursa Malaysia Securities Berhad ("Bursa Securities") issued a directive to all listed issuers on 25 March 2010. It required all listed issuers to disclose the breakdown of the unappropriated profits and accumulated losses at the end of the reporting period, into realised and unrealised profits or losses. On 20 December 2010, Bursa Securities further issued guidance on the disclosure and prescribed format.</t>
  </si>
  <si>
    <t>The breakdown of the Group's retained profits as at the reporting date, into realised and unrealised, pursuant to the directive is as follows:-</t>
  </si>
  <si>
    <t>30.09.2010</t>
  </si>
  <si>
    <t>Total retained profits of the Company and its subsidiaries:</t>
  </si>
  <si>
    <t>- Realised</t>
  </si>
  <si>
    <t>- Unrealised</t>
  </si>
  <si>
    <t>Total group retained profits as per consolidated accounts</t>
  </si>
  <si>
    <t>Proceeds from disposal of property, plant and equipment</t>
  </si>
  <si>
    <t>The following revised FRSs, new IC Interpretations and Amendments to FRSs have been issued by the MASB but are not yet effective, and have yet to be adopted by the Group:</t>
  </si>
  <si>
    <t>Effective for annual periods beginning on or after 1 March 2010</t>
  </si>
  <si>
    <t>Effective for annual periods beginning or after 1 July 2010</t>
  </si>
  <si>
    <r>
      <t xml:space="preserve">- Amendments to FRS 132, </t>
    </r>
    <r>
      <rPr>
        <i/>
        <sz val="10"/>
        <rFont val="Times New Roman"/>
        <family val="1"/>
      </rPr>
      <t>Financial Instruments:</t>
    </r>
    <r>
      <rPr>
        <sz val="10"/>
        <rFont val="Times New Roman"/>
        <family val="1"/>
      </rPr>
      <t xml:space="preserve"> </t>
    </r>
    <r>
      <rPr>
        <i/>
        <sz val="10"/>
        <rFont val="Times New Roman"/>
        <family val="1"/>
      </rPr>
      <t>Presentation - Classification of Rights Issues</t>
    </r>
  </si>
  <si>
    <r>
      <t xml:space="preserve">- IC Interpretation 16, </t>
    </r>
    <r>
      <rPr>
        <i/>
        <sz val="10"/>
        <rFont val="Times New Roman"/>
        <family val="1"/>
      </rPr>
      <t>Hedges of a Net Investment in a Foreign Operation</t>
    </r>
  </si>
  <si>
    <t>Effective for annual periods beginning on or after 1 January 2011</t>
  </si>
  <si>
    <t>First-time Adopters</t>
  </si>
  <si>
    <t>- Improvements to FRSs (2010)</t>
  </si>
  <si>
    <r>
      <t xml:space="preserve">- Amendments to FRS 1, </t>
    </r>
    <r>
      <rPr>
        <i/>
        <sz val="10"/>
        <rFont val="Times New Roman"/>
        <family val="1"/>
      </rPr>
      <t>First-time Adoption of Financial Reporting Standards - Limited Exemption from Comparative FRS 7 Disclosures for</t>
    </r>
  </si>
  <si>
    <r>
      <t xml:space="preserve">- Amendments to FRS 7, </t>
    </r>
    <r>
      <rPr>
        <i/>
        <sz val="10"/>
        <rFont val="Times New Roman"/>
        <family val="1"/>
      </rPr>
      <t>Financial Instruments: Disclosures - Improving Disclosures about Financial Instruments</t>
    </r>
  </si>
  <si>
    <r>
      <t xml:space="preserve">- IC Interpretation 4, </t>
    </r>
    <r>
      <rPr>
        <i/>
        <sz val="10"/>
        <rFont val="Times New Roman"/>
        <family val="1"/>
      </rPr>
      <t>Determining whether an Arrangement contains a Lease</t>
    </r>
  </si>
  <si>
    <r>
      <t xml:space="preserve">- IC Interpretation 18, </t>
    </r>
    <r>
      <rPr>
        <i/>
        <sz val="10"/>
        <rFont val="Times New Roman"/>
        <family val="1"/>
      </rPr>
      <t>Transfer of Assets from Customers</t>
    </r>
  </si>
  <si>
    <t>Effective for annual periods beginning on or after 1 July 2011</t>
  </si>
  <si>
    <t>Effective for annual periods beginning on or after 1 January 2012</t>
  </si>
  <si>
    <r>
      <t xml:space="preserve">- IC Interpretation 19, </t>
    </r>
    <r>
      <rPr>
        <i/>
        <sz val="10"/>
        <rFont val="Times New Roman"/>
        <family val="1"/>
      </rPr>
      <t>Extinguishing Financial Liabilities with Equity Instruments</t>
    </r>
  </si>
  <si>
    <r>
      <t xml:space="preserve">- Amendments to IC Interpretation 14, </t>
    </r>
    <r>
      <rPr>
        <i/>
        <sz val="10"/>
        <rFont val="Times New Roman"/>
        <family val="1"/>
      </rPr>
      <t>Prepayments of a Minimum Funding Requirement</t>
    </r>
  </si>
  <si>
    <r>
      <t xml:space="preserve">- FRS 124, </t>
    </r>
    <r>
      <rPr>
        <i/>
        <sz val="10"/>
        <rFont val="Times New Roman"/>
        <family val="1"/>
      </rPr>
      <t>Related Party Disclosures (revised)</t>
    </r>
  </si>
  <si>
    <t>A first and final tax-exempt dividend of 14% or 7.0 sen per ordinary share totalling RM8.4 million in respect of the previous financial year ended 31 December 2009 was paid on 8 July 2010.</t>
  </si>
  <si>
    <t>During the current quarter under review, an interim tax-exempt dividend of 8% or 4.0 sen per ordinary share totalling RM4.8 million in respect of the financial year ended 31 December 2010 was paid on 16 November 2010.</t>
  </si>
  <si>
    <t>The effective tax rate for the quarter under review and current year to date were 16% and 9% respectively, which was lower than the statutory income tax rate of 25% mainly due to the pioneer status granted to one of its subsidiaries under the Promotion Investment Act 1986 for 5 years from 1 February 2006 to 31 January 2011.</t>
  </si>
  <si>
    <t>Having the resilience deemed necessary to weather and thrive in the recent great recession and coming out of it relatively unscathed compared to our competitors, and with consumer confidence surging ahead in the consumer-driven economy of USA, the outlook going forward appears to be brighter. In addition, lesser known competitors are experiencing comparatively more difficulties in passing on their rising costs resulting from escalating materials' prices to customers in view of their weaker competitive position and this will lead to consolidation within the wooden picture frame moulding industry. While improving market is bringing much relief to us, the depreciating US Dollar is a concern where available counter measures may not be able to entirely neutralize its impact on our bottomline. Barring any unforeseen circumstances, the Group's performance for the financial year ending 31 December 2011 is expected to remain favourable.</t>
  </si>
  <si>
    <t>FOR THE YEAR ENDED 31 DECEMBER 2010</t>
  </si>
  <si>
    <t>Less: Consolidation adjustments</t>
  </si>
  <si>
    <t>The Group registered revenue of RM17.6 million for the current quarter, an increase of RM6.6 million or 60.0% compared to the preceding year corresponding quarter of RM11.0 million which was mainly due to higher sales revenue from export of wooden picture frame moulding. The Group's profit before tax was RM3.8 million, an increase of RM1.3 million or 52.0% compared to RM2.5 million in the preceding year corresponding quarter which was chiefly attributed to higher sales revenue from export of wooden picture frame moulding.</t>
  </si>
  <si>
    <t>The Group registered a revenue of RM17.6 million for the current quarter under review, an increase of RM3.3 million or 23.1% from RM14.3 million in the preceding quarter mainly due to higher sales revenue from export of wooden picture frame moulding. The Group's profit before tax for the current quarter under review was RM3.8 million, an increase of RM0.6 million or 18.8% compared to RM3.2 million in the preceding quarter mainly attributable to higher sales revenue from export of wooden picture frame moulding.</t>
  </si>
  <si>
    <t>For the twelve months ended 31 December 2010, the Group's revenue was RM56.8 million, an increase of RM14.3 million or 33.6% compared to RM42.5 million in the preceding year corresponding period. The increase in revenue was primarily due to higher sales revenue from export of wooden picture frame moulding. The Group's profit before tax for the twelve months ended 31 December 2010 was RM13.1 million, an increase of RM4.2 million or 47.2% compared to RM8.9 million in the preceding year corresponding period, mainly due to higher sales revenue from export of wooden picture frame moulding and the gain from disposal of a property and foreign currency exchange.</t>
  </si>
  <si>
    <t>The Board had declared a second interim dividend comprising franked dividend of 10% or 5 sen, less 25% tax per ordinary share and tax exempt dividend of 2.5% or 1.25 sen per ordinary share in respect of the financial year ended 31 December 2010 (2009: First and final tax-exempt dividend of 14%). The dividend will be payable on 19 May 2011 to depositors registered in the Record of Depositors on 11 May 2011.</t>
  </si>
  <si>
    <t>On 19 August 2010, the Board had declared an interim tax-exempt dividend of 8% or 4.0 sen per ordinary share totalling RM4.8 million in respect of the financial year ended 31 December 2010 and it was paid on 16 November 2010.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</si>
</sst>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9">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0">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79" fontId="7" fillId="0" borderId="0" xfId="42" applyNumberFormat="1" applyFont="1" applyBorder="1" applyAlignment="1">
      <alignment horizontal="left"/>
    </xf>
    <xf numFmtId="179" fontId="10" fillId="0" borderId="0" xfId="42" applyNumberFormat="1" applyFont="1" applyBorder="1" applyAlignment="1">
      <alignment horizontal="left"/>
    </xf>
    <xf numFmtId="0" fontId="10"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0" fontId="4" fillId="0" borderId="0" xfId="57" applyFont="1" applyFill="1" applyBorder="1" applyAlignment="1">
      <alignment vertical="top" wrapText="1"/>
      <protection/>
    </xf>
    <xf numFmtId="179" fontId="4" fillId="0" borderId="0" xfId="42" applyNumberFormat="1" applyFont="1" applyBorder="1" applyAlignment="1">
      <alignment/>
    </xf>
    <xf numFmtId="0" fontId="3" fillId="0" borderId="0" xfId="57" applyFont="1" applyAlignment="1">
      <alignment horizontal="justify" wrapText="1"/>
      <protection/>
    </xf>
    <xf numFmtId="0" fontId="0" fillId="0" borderId="0" xfId="0" applyFill="1" applyAlignment="1">
      <alignment wrapText="1"/>
    </xf>
    <xf numFmtId="0" fontId="11" fillId="0" borderId="0" xfId="57" applyFont="1" applyFill="1" applyAlignment="1">
      <alignment horizontal="left" vertical="justify"/>
      <protection/>
    </xf>
    <xf numFmtId="0" fontId="13" fillId="0" borderId="0" xfId="57" applyFont="1" applyFill="1">
      <alignment/>
      <protection/>
    </xf>
    <xf numFmtId="0" fontId="3" fillId="0" borderId="0" xfId="57" applyFont="1" applyFill="1" applyAlignment="1">
      <alignment horizontal="center" vertical="top" wrapText="1"/>
      <protection/>
    </xf>
    <xf numFmtId="0" fontId="3" fillId="0" borderId="0" xfId="57" applyFont="1" applyFill="1" applyAlignment="1">
      <alignment horizontal="center" vertical="top"/>
      <protection/>
    </xf>
    <xf numFmtId="3" fontId="3" fillId="0" borderId="0" xfId="57" applyNumberFormat="1" applyFont="1" applyFill="1" applyAlignment="1">
      <alignment horizontal="center" vertical="top" wrapText="1"/>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0" fontId="3" fillId="0" borderId="0" xfId="57" applyFont="1" applyFill="1" applyAlignment="1">
      <alignment horizontal="center"/>
      <protection/>
    </xf>
    <xf numFmtId="0" fontId="4" fillId="0" borderId="0" xfId="57" applyFont="1" applyFill="1" applyAlignment="1">
      <alignment horizontal="left" wrapText="1"/>
      <protection/>
    </xf>
    <xf numFmtId="0" fontId="3" fillId="0" borderId="0" xfId="57" applyFont="1" applyFill="1" applyAlignment="1">
      <alignment horizontal="left" vertical="top" wrapText="1"/>
      <protection/>
    </xf>
    <xf numFmtId="0" fontId="3" fillId="0" borderId="0" xfId="57" applyFont="1" applyFill="1" applyAlignment="1">
      <alignment horizontal="justify" vertical="top" wrapText="1"/>
      <protection/>
    </xf>
    <xf numFmtId="0" fontId="0" fillId="0" borderId="0" xfId="0" applyFont="1" applyFill="1" applyAlignment="1">
      <alignment vertical="top" wrapText="1"/>
    </xf>
    <xf numFmtId="0" fontId="4" fillId="0" borderId="0" xfId="57" applyFont="1" applyFill="1" applyBorder="1" applyAlignment="1">
      <alignment horizontal="left" vertical="top" wrapText="1"/>
      <protection/>
    </xf>
    <xf numFmtId="0" fontId="3" fillId="0" borderId="0" xfId="57" applyFont="1" applyFill="1" applyAlignment="1">
      <alignment horizontal="left"/>
      <protection/>
    </xf>
    <xf numFmtId="0" fontId="3" fillId="0" borderId="0" xfId="57" applyFont="1" applyAlignment="1">
      <alignment horizontal="justify" wrapText="1"/>
      <protection/>
    </xf>
    <xf numFmtId="0" fontId="0" fillId="0" borderId="0" xfId="0" applyFill="1" applyAlignment="1">
      <alignment wrapText="1"/>
    </xf>
    <xf numFmtId="0" fontId="3" fillId="0" borderId="0" xfId="57" applyFont="1" applyFill="1" applyAlignment="1">
      <alignment horizontal="justify" wrapText="1"/>
      <protection/>
    </xf>
    <xf numFmtId="0" fontId="3" fillId="0" borderId="0" xfId="57" applyFont="1" applyFill="1" applyAlignment="1">
      <alignment wrapText="1"/>
      <protection/>
    </xf>
    <xf numFmtId="0" fontId="0" fillId="0" borderId="0" xfId="0" applyFill="1" applyAlignment="1">
      <alignment horizontal="justify" vertical="top" wrapText="1"/>
    </xf>
    <xf numFmtId="0" fontId="3" fillId="0" borderId="0" xfId="57" applyFont="1" applyFill="1" applyAlignment="1">
      <alignment vertical="top" wrapText="1"/>
      <protection/>
    </xf>
    <xf numFmtId="0" fontId="0" fillId="0" borderId="0" xfId="0" applyAlignment="1">
      <alignment horizontal="justify" wrapText="1"/>
    </xf>
    <xf numFmtId="0" fontId="3" fillId="0" borderId="0" xfId="57" applyFont="1" applyFill="1" applyAlignment="1" quotePrefix="1">
      <alignment horizontal="left" vertical="top" wrapText="1"/>
      <protection/>
    </xf>
    <xf numFmtId="0" fontId="3" fillId="0" borderId="0" xfId="57" applyFont="1" applyFill="1" applyAlignment="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190500"/>
    <xdr:sp fLocksText="0">
      <xdr:nvSpPr>
        <xdr:cNvPr id="1" name="Text Box 2"/>
        <xdr:cNvSpPr txBox="1">
          <a:spLocks noChangeArrowheads="1"/>
        </xdr:cNvSpPr>
      </xdr:nvSpPr>
      <xdr:spPr>
        <a:xfrm>
          <a:off x="2895600" y="80581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7</xdr:col>
      <xdr:colOff>790575</xdr:colOff>
      <xdr:row>48</xdr:row>
      <xdr:rowOff>66675</xdr:rowOff>
    </xdr:to>
    <xdr:sp>
      <xdr:nvSpPr>
        <xdr:cNvPr id="2" name="Text Box 3"/>
        <xdr:cNvSpPr txBox="1">
          <a:spLocks noChangeArrowheads="1"/>
        </xdr:cNvSpPr>
      </xdr:nvSpPr>
      <xdr:spPr>
        <a:xfrm>
          <a:off x="0" y="7362825"/>
          <a:ext cx="607695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2009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65</xdr:row>
      <xdr:rowOff>47625</xdr:rowOff>
    </xdr:from>
    <xdr:ext cx="76200" cy="190500"/>
    <xdr:sp fLocksText="0">
      <xdr:nvSpPr>
        <xdr:cNvPr id="1" name="Text Box 2"/>
        <xdr:cNvSpPr txBox="1">
          <a:spLocks noChangeArrowheads="1"/>
        </xdr:cNvSpPr>
      </xdr:nvSpPr>
      <xdr:spPr>
        <a:xfrm>
          <a:off x="3695700" y="106108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51</xdr:row>
      <xdr:rowOff>152400</xdr:rowOff>
    </xdr:from>
    <xdr:to>
      <xdr:col>4</xdr:col>
      <xdr:colOff>19050</xdr:colOff>
      <xdr:row>55</xdr:row>
      <xdr:rowOff>85725</xdr:rowOff>
    </xdr:to>
    <xdr:sp>
      <xdr:nvSpPr>
        <xdr:cNvPr id="2" name="Text Box 3"/>
        <xdr:cNvSpPr txBox="1">
          <a:spLocks noChangeArrowheads="1"/>
        </xdr:cNvSpPr>
      </xdr:nvSpPr>
      <xdr:spPr>
        <a:xfrm>
          <a:off x="0" y="8448675"/>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2009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47625</xdr:rowOff>
    </xdr:from>
    <xdr:to>
      <xdr:col>6</xdr:col>
      <xdr:colOff>647700</xdr:colOff>
      <xdr:row>41</xdr:row>
      <xdr:rowOff>142875</xdr:rowOff>
    </xdr:to>
    <xdr:sp>
      <xdr:nvSpPr>
        <xdr:cNvPr id="1" name="Text Box 1"/>
        <xdr:cNvSpPr txBox="1">
          <a:spLocks noChangeArrowheads="1"/>
        </xdr:cNvSpPr>
      </xdr:nvSpPr>
      <xdr:spPr>
        <a:xfrm>
          <a:off x="9525" y="6238875"/>
          <a:ext cx="737235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2009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61</xdr:row>
      <xdr:rowOff>47625</xdr:rowOff>
    </xdr:from>
    <xdr:ext cx="76200" cy="190500"/>
    <xdr:sp fLocksText="0">
      <xdr:nvSpPr>
        <xdr:cNvPr id="1" name="Text Box 2"/>
        <xdr:cNvSpPr txBox="1">
          <a:spLocks noChangeArrowheads="1"/>
        </xdr:cNvSpPr>
      </xdr:nvSpPr>
      <xdr:spPr>
        <a:xfrm>
          <a:off x="3381375" y="9915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55</xdr:row>
      <xdr:rowOff>9525</xdr:rowOff>
    </xdr:from>
    <xdr:to>
      <xdr:col>4</xdr:col>
      <xdr:colOff>914400</xdr:colOff>
      <xdr:row>59</xdr:row>
      <xdr:rowOff>123825</xdr:rowOff>
    </xdr:to>
    <xdr:sp>
      <xdr:nvSpPr>
        <xdr:cNvPr id="2" name="Text Box 3"/>
        <xdr:cNvSpPr txBox="1">
          <a:spLocks noChangeArrowheads="1"/>
        </xdr:cNvSpPr>
      </xdr:nvSpPr>
      <xdr:spPr>
        <a:xfrm>
          <a:off x="0" y="8905875"/>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2009 and the accompanying explanatory notes attached to the Interim Financial Statements.</a:t>
          </a:r>
        </a:p>
      </xdr:txBody>
    </xdr:sp>
    <xdr:clientData/>
  </xdr:twoCellAnchor>
  <xdr:twoCellAnchor>
    <xdr:from>
      <xdr:col>0</xdr:col>
      <xdr:colOff>57150</xdr:colOff>
      <xdr:row>47</xdr:row>
      <xdr:rowOff>0</xdr:rowOff>
    </xdr:from>
    <xdr:to>
      <xdr:col>4</xdr:col>
      <xdr:colOff>828675</xdr:colOff>
      <xdr:row>47</xdr:row>
      <xdr:rowOff>0</xdr:rowOff>
    </xdr:to>
    <xdr:sp>
      <xdr:nvSpPr>
        <xdr:cNvPr id="3" name="Text Box 7"/>
        <xdr:cNvSpPr txBox="1">
          <a:spLocks noChangeArrowheads="1"/>
        </xdr:cNvSpPr>
      </xdr:nvSpPr>
      <xdr:spPr>
        <a:xfrm>
          <a:off x="57150" y="7648575"/>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47</xdr:row>
      <xdr:rowOff>142875</xdr:rowOff>
    </xdr:from>
    <xdr:to>
      <xdr:col>1</xdr:col>
      <xdr:colOff>342900</xdr:colOff>
      <xdr:row>47</xdr:row>
      <xdr:rowOff>142875</xdr:rowOff>
    </xdr:to>
    <xdr:sp>
      <xdr:nvSpPr>
        <xdr:cNvPr id="4" name="Line 8"/>
        <xdr:cNvSpPr>
          <a:spLocks/>
        </xdr:cNvSpPr>
      </xdr:nvSpPr>
      <xdr:spPr>
        <a:xfrm>
          <a:off x="38100" y="77914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180</xdr:row>
      <xdr:rowOff>0</xdr:rowOff>
    </xdr:from>
    <xdr:to>
      <xdr:col>10</xdr:col>
      <xdr:colOff>523875</xdr:colOff>
      <xdr:row>180</xdr:row>
      <xdr:rowOff>0</xdr:rowOff>
    </xdr:to>
    <xdr:sp>
      <xdr:nvSpPr>
        <xdr:cNvPr id="1" name="Text 18"/>
        <xdr:cNvSpPr txBox="1">
          <a:spLocks noChangeArrowheads="1"/>
        </xdr:cNvSpPr>
      </xdr:nvSpPr>
      <xdr:spPr>
        <a:xfrm>
          <a:off x="314325" y="28803600"/>
          <a:ext cx="6076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209</xdr:row>
      <xdr:rowOff>19050</xdr:rowOff>
    </xdr:from>
    <xdr:to>
      <xdr:col>12</xdr:col>
      <xdr:colOff>723900</xdr:colOff>
      <xdr:row>210</xdr:row>
      <xdr:rowOff>95250</xdr:rowOff>
    </xdr:to>
    <xdr:sp>
      <xdr:nvSpPr>
        <xdr:cNvPr id="2" name="Text 18"/>
        <xdr:cNvSpPr txBox="1">
          <a:spLocks noChangeArrowheads="1"/>
        </xdr:cNvSpPr>
      </xdr:nvSpPr>
      <xdr:spPr>
        <a:xfrm>
          <a:off x="314325" y="33461325"/>
          <a:ext cx="7248525" cy="2381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 save as follow:</a:t>
          </a:r>
        </a:p>
      </xdr:txBody>
    </xdr:sp>
    <xdr:clientData/>
  </xdr:twoCellAnchor>
  <xdr:twoCellAnchor>
    <xdr:from>
      <xdr:col>1</xdr:col>
      <xdr:colOff>19050</xdr:colOff>
      <xdr:row>114</xdr:row>
      <xdr:rowOff>0</xdr:rowOff>
    </xdr:from>
    <xdr:to>
      <xdr:col>10</xdr:col>
      <xdr:colOff>514350</xdr:colOff>
      <xdr:row>114</xdr:row>
      <xdr:rowOff>0</xdr:rowOff>
    </xdr:to>
    <xdr:sp>
      <xdr:nvSpPr>
        <xdr:cNvPr id="3" name="Text Box 11"/>
        <xdr:cNvSpPr txBox="1">
          <a:spLocks noChangeArrowheads="1"/>
        </xdr:cNvSpPr>
      </xdr:nvSpPr>
      <xdr:spPr>
        <a:xfrm>
          <a:off x="323850" y="1816417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114</xdr:row>
      <xdr:rowOff>0</xdr:rowOff>
    </xdr:from>
    <xdr:to>
      <xdr:col>10</xdr:col>
      <xdr:colOff>447675</xdr:colOff>
      <xdr:row>114</xdr:row>
      <xdr:rowOff>0</xdr:rowOff>
    </xdr:to>
    <xdr:sp>
      <xdr:nvSpPr>
        <xdr:cNvPr id="4" name="Text Box 12"/>
        <xdr:cNvSpPr txBox="1">
          <a:spLocks noChangeArrowheads="1"/>
        </xdr:cNvSpPr>
      </xdr:nvSpPr>
      <xdr:spPr>
        <a:xfrm>
          <a:off x="304800" y="18164175"/>
          <a:ext cx="60102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306</xdr:row>
      <xdr:rowOff>66675</xdr:rowOff>
    </xdr:from>
    <xdr:to>
      <xdr:col>12</xdr:col>
      <xdr:colOff>790575</xdr:colOff>
      <xdr:row>314</xdr:row>
      <xdr:rowOff>28575</xdr:rowOff>
    </xdr:to>
    <xdr:sp>
      <xdr:nvSpPr>
        <xdr:cNvPr id="5" name="Text Box 13"/>
        <xdr:cNvSpPr txBox="1">
          <a:spLocks noChangeArrowheads="1"/>
        </xdr:cNvSpPr>
      </xdr:nvSpPr>
      <xdr:spPr>
        <a:xfrm>
          <a:off x="285750" y="49253775"/>
          <a:ext cx="7343775"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25 February 2011
</a:t>
          </a:r>
        </a:p>
      </xdr:txBody>
    </xdr:sp>
    <xdr:clientData/>
  </xdr:twoCellAnchor>
  <xdr:twoCellAnchor>
    <xdr:from>
      <xdr:col>1</xdr:col>
      <xdr:colOff>9525</xdr:colOff>
      <xdr:row>71</xdr:row>
      <xdr:rowOff>0</xdr:rowOff>
    </xdr:from>
    <xdr:to>
      <xdr:col>10</xdr:col>
      <xdr:colOff>419100</xdr:colOff>
      <xdr:row>71</xdr:row>
      <xdr:rowOff>0</xdr:rowOff>
    </xdr:to>
    <xdr:sp>
      <xdr:nvSpPr>
        <xdr:cNvPr id="6" name="Text 18"/>
        <xdr:cNvSpPr txBox="1">
          <a:spLocks noChangeArrowheads="1"/>
        </xdr:cNvSpPr>
      </xdr:nvSpPr>
      <xdr:spPr>
        <a:xfrm>
          <a:off x="314325" y="11134725"/>
          <a:ext cx="59721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231</xdr:row>
      <xdr:rowOff>142875</xdr:rowOff>
    </xdr:from>
    <xdr:to>
      <xdr:col>12</xdr:col>
      <xdr:colOff>781050</xdr:colOff>
      <xdr:row>233</xdr:row>
      <xdr:rowOff>0</xdr:rowOff>
    </xdr:to>
    <xdr:sp>
      <xdr:nvSpPr>
        <xdr:cNvPr id="7" name="Text 18"/>
        <xdr:cNvSpPr txBox="1">
          <a:spLocks noChangeArrowheads="1"/>
        </xdr:cNvSpPr>
      </xdr:nvSpPr>
      <xdr:spPr>
        <a:xfrm>
          <a:off x="323850" y="37157025"/>
          <a:ext cx="7296150"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18 February 2011,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130" zoomScaleNormal="130" zoomScalePageLayoutView="0" workbookViewId="0" topLeftCell="A1">
      <selection activeCell="A21" sqref="A21"/>
    </sheetView>
  </sheetViews>
  <sheetFormatPr defaultColWidth="9.140625" defaultRowHeight="12.75"/>
  <cols>
    <col min="1" max="1" width="38.140625" style="5" customWidth="1"/>
    <col min="2" max="2" width="12.57421875" style="30" customWidth="1"/>
    <col min="3" max="3" width="1.7109375" style="30" customWidth="1"/>
    <col min="4" max="4" width="12.57421875" style="31" bestFit="1" customWidth="1"/>
    <col min="5" max="5" width="2.00390625" style="30" customWidth="1"/>
    <col min="6" max="6" width="10.28125" style="31" bestFit="1" customWidth="1"/>
    <col min="7" max="7" width="2.00390625" style="30" customWidth="1"/>
    <col min="8" max="8" width="12.28125" style="31" customWidth="1"/>
    <col min="9" max="16384" width="9.140625" style="5" customWidth="1"/>
  </cols>
  <sheetData>
    <row r="1" ht="12.75">
      <c r="A1" s="7"/>
    </row>
    <row r="2" ht="12.75">
      <c r="A2" s="8"/>
    </row>
    <row r="3" ht="12.75">
      <c r="A3" s="8"/>
    </row>
    <row r="4" ht="12.75">
      <c r="A4" s="9" t="s">
        <v>232</v>
      </c>
    </row>
    <row r="5" ht="12.75">
      <c r="A5" s="9"/>
    </row>
    <row r="6" ht="12.75">
      <c r="A6" s="9" t="s">
        <v>173</v>
      </c>
    </row>
    <row r="7" ht="12.75">
      <c r="A7" s="9" t="s">
        <v>264</v>
      </c>
    </row>
    <row r="8" spans="1:2" ht="12.75">
      <c r="A8" s="9" t="s">
        <v>10</v>
      </c>
      <c r="B8" s="31"/>
    </row>
    <row r="9" spans="1:2" ht="12.75">
      <c r="A9" s="9"/>
      <c r="B9" s="31"/>
    </row>
    <row r="10" spans="1:8" ht="12.75">
      <c r="A10" s="9"/>
      <c r="B10" s="124" t="s">
        <v>18</v>
      </c>
      <c r="C10" s="124"/>
      <c r="D10" s="124"/>
      <c r="F10" s="124" t="s">
        <v>23</v>
      </c>
      <c r="G10" s="124"/>
      <c r="H10" s="124"/>
    </row>
    <row r="11" spans="2:8" ht="12.75">
      <c r="B11" s="31"/>
      <c r="C11" s="31"/>
      <c r="D11" s="31" t="s">
        <v>20</v>
      </c>
      <c r="E11" s="31"/>
      <c r="G11" s="31"/>
      <c r="H11" s="31" t="s">
        <v>20</v>
      </c>
    </row>
    <row r="12" spans="2:8" ht="12.75">
      <c r="B12" s="31" t="s">
        <v>19</v>
      </c>
      <c r="C12" s="31"/>
      <c r="D12" s="31" t="s">
        <v>21</v>
      </c>
      <c r="E12" s="31"/>
      <c r="F12" s="31" t="s">
        <v>19</v>
      </c>
      <c r="G12" s="31"/>
      <c r="H12" s="31" t="s">
        <v>21</v>
      </c>
    </row>
    <row r="13" spans="2:8" ht="12.75">
      <c r="B13" s="31" t="s">
        <v>12</v>
      </c>
      <c r="C13" s="31"/>
      <c r="D13" s="31" t="s">
        <v>12</v>
      </c>
      <c r="E13" s="31"/>
      <c r="F13" s="31" t="s">
        <v>22</v>
      </c>
      <c r="G13" s="31"/>
      <c r="H13" s="31" t="s">
        <v>25</v>
      </c>
    </row>
    <row r="14" spans="2:8" ht="12.75">
      <c r="B14" s="58" t="s">
        <v>220</v>
      </c>
      <c r="C14" s="58"/>
      <c r="D14" s="58" t="s">
        <v>164</v>
      </c>
      <c r="E14" s="58"/>
      <c r="F14" s="58" t="s">
        <v>220</v>
      </c>
      <c r="G14" s="58"/>
      <c r="H14" s="58" t="s">
        <v>164</v>
      </c>
    </row>
    <row r="15" spans="2:8" ht="12.75">
      <c r="B15" s="31" t="s">
        <v>6</v>
      </c>
      <c r="D15" s="31" t="s">
        <v>6</v>
      </c>
      <c r="F15" s="31" t="s">
        <v>6</v>
      </c>
      <c r="H15" s="31" t="s">
        <v>6</v>
      </c>
    </row>
    <row r="17" spans="1:10" s="10" customFormat="1" ht="12.75">
      <c r="A17" s="10" t="s">
        <v>7</v>
      </c>
      <c r="B17" s="2">
        <v>17648</v>
      </c>
      <c r="C17" s="2"/>
      <c r="D17" s="2">
        <v>10984</v>
      </c>
      <c r="E17" s="2"/>
      <c r="F17" s="2">
        <v>56777</v>
      </c>
      <c r="G17" s="2"/>
      <c r="H17" s="2">
        <v>42452</v>
      </c>
      <c r="I17" s="65"/>
      <c r="J17" s="64"/>
    </row>
    <row r="18" spans="2:8" s="10" customFormat="1" ht="12.75">
      <c r="B18" s="2"/>
      <c r="C18" s="2"/>
      <c r="D18" s="2"/>
      <c r="E18" s="2"/>
      <c r="F18" s="2"/>
      <c r="G18" s="2"/>
      <c r="H18" s="2"/>
    </row>
    <row r="19" spans="1:8" s="10" customFormat="1" ht="12.75">
      <c r="A19" s="10" t="s">
        <v>8</v>
      </c>
      <c r="B19" s="2">
        <v>-11986</v>
      </c>
      <c r="C19" s="2"/>
      <c r="D19" s="2">
        <v>-7011</v>
      </c>
      <c r="E19" s="2"/>
      <c r="F19" s="2">
        <v>-38413</v>
      </c>
      <c r="G19" s="2"/>
      <c r="H19" s="2">
        <v>-27118</v>
      </c>
    </row>
    <row r="20" spans="2:8" s="10" customFormat="1" ht="12.75">
      <c r="B20" s="32"/>
      <c r="C20" s="2"/>
      <c r="D20" s="32"/>
      <c r="E20" s="2"/>
      <c r="F20" s="32"/>
      <c r="G20" s="2"/>
      <c r="H20" s="32"/>
    </row>
    <row r="21" spans="1:8" s="10" customFormat="1" ht="12.75">
      <c r="A21" s="10" t="s">
        <v>26</v>
      </c>
      <c r="B21" s="2">
        <f>SUM(B17:B20)</f>
        <v>5662</v>
      </c>
      <c r="C21" s="2"/>
      <c r="D21" s="2">
        <f>SUM(D17:D20)</f>
        <v>3973</v>
      </c>
      <c r="E21" s="2"/>
      <c r="F21" s="2">
        <f>SUM(F17:F20)</f>
        <v>18364</v>
      </c>
      <c r="G21" s="2"/>
      <c r="H21" s="2">
        <f>SUM(H17:H20)</f>
        <v>15334</v>
      </c>
    </row>
    <row r="22" spans="2:8" s="10" customFormat="1" ht="12.75">
      <c r="B22" s="2"/>
      <c r="C22" s="2"/>
      <c r="D22" s="2"/>
      <c r="E22" s="2"/>
      <c r="F22" s="2"/>
      <c r="G22" s="2"/>
      <c r="H22" s="2"/>
    </row>
    <row r="23" spans="1:8" s="10" customFormat="1" ht="12.75">
      <c r="A23" s="36" t="s">
        <v>27</v>
      </c>
      <c r="B23" s="2">
        <v>-2246</v>
      </c>
      <c r="C23" s="2"/>
      <c r="D23" s="2">
        <v>-1665</v>
      </c>
      <c r="E23" s="2"/>
      <c r="F23" s="2">
        <v>-7198</v>
      </c>
      <c r="G23" s="2"/>
      <c r="H23" s="2">
        <v>-7093</v>
      </c>
    </row>
    <row r="24" spans="1:8" s="10" customFormat="1" ht="12.75">
      <c r="A24" s="36" t="s">
        <v>9</v>
      </c>
      <c r="B24" s="2">
        <v>373</v>
      </c>
      <c r="C24" s="2"/>
      <c r="D24" s="2">
        <v>167</v>
      </c>
      <c r="E24" s="2"/>
      <c r="F24" s="2">
        <v>1897</v>
      </c>
      <c r="G24" s="2"/>
      <c r="H24" s="2">
        <v>660</v>
      </c>
    </row>
    <row r="25" spans="1:8" s="10" customFormat="1" ht="12.75">
      <c r="A25" s="36"/>
      <c r="B25" s="85"/>
      <c r="C25" s="3"/>
      <c r="D25" s="85"/>
      <c r="E25" s="3"/>
      <c r="F25" s="85"/>
      <c r="G25" s="3"/>
      <c r="H25" s="85"/>
    </row>
    <row r="26" spans="1:8" s="10" customFormat="1" ht="12.75">
      <c r="A26" s="36" t="s">
        <v>143</v>
      </c>
      <c r="B26" s="1">
        <f>+B21+B23+B24</f>
        <v>3789</v>
      </c>
      <c r="C26" s="2"/>
      <c r="D26" s="1">
        <f>+D21+D23+D24</f>
        <v>2475</v>
      </c>
      <c r="E26" s="3"/>
      <c r="F26" s="1">
        <f>+F21+F23+F24</f>
        <v>13063</v>
      </c>
      <c r="G26" s="2"/>
      <c r="H26" s="1">
        <f>+H21+H23+H24</f>
        <v>8901</v>
      </c>
    </row>
    <row r="27" spans="1:8" s="10" customFormat="1" ht="12.75">
      <c r="A27" s="5"/>
      <c r="B27" s="38"/>
      <c r="C27" s="2"/>
      <c r="D27" s="38"/>
      <c r="E27" s="2"/>
      <c r="F27" s="38"/>
      <c r="G27" s="2"/>
      <c r="H27" s="38"/>
    </row>
    <row r="28" spans="1:8" s="12" customFormat="1" ht="12.75">
      <c r="A28" s="14" t="s">
        <v>5</v>
      </c>
      <c r="B28" s="1">
        <v>-615</v>
      </c>
      <c r="C28" s="3"/>
      <c r="D28" s="1">
        <v>165</v>
      </c>
      <c r="E28" s="3"/>
      <c r="F28" s="1">
        <v>-1209</v>
      </c>
      <c r="G28" s="3"/>
      <c r="H28" s="1">
        <f>-132-223-517+165</f>
        <v>-707</v>
      </c>
    </row>
    <row r="29" spans="1:8" s="10" customFormat="1" ht="12.75">
      <c r="A29" s="36"/>
      <c r="B29" s="85"/>
      <c r="C29" s="2"/>
      <c r="D29" s="85"/>
      <c r="E29" s="2"/>
      <c r="F29" s="85"/>
      <c r="G29" s="2"/>
      <c r="H29" s="85"/>
    </row>
    <row r="30" spans="1:11" s="12" customFormat="1" ht="13.5" thickBot="1">
      <c r="A30" s="14" t="s">
        <v>120</v>
      </c>
      <c r="B30" s="39">
        <f>SUM(B26:B28)</f>
        <v>3174</v>
      </c>
      <c r="C30" s="3"/>
      <c r="D30" s="39">
        <f>SUM(D26:D28)</f>
        <v>2640</v>
      </c>
      <c r="E30" s="3"/>
      <c r="F30" s="39">
        <f>SUM(F26:F28)</f>
        <v>11854</v>
      </c>
      <c r="G30" s="3"/>
      <c r="H30" s="39">
        <f>SUM(H26:H28)</f>
        <v>8194</v>
      </c>
      <c r="K30" s="107"/>
    </row>
    <row r="31" spans="1:8" s="10" customFormat="1" ht="13.5" thickTop="1">
      <c r="A31" s="36"/>
      <c r="B31" s="3"/>
      <c r="C31" s="3"/>
      <c r="D31" s="3"/>
      <c r="E31" s="3"/>
      <c r="F31" s="3"/>
      <c r="G31" s="3"/>
      <c r="H31" s="3"/>
    </row>
    <row r="32" spans="1:8" s="10" customFormat="1" ht="12.75">
      <c r="A32" s="36"/>
      <c r="B32" s="3"/>
      <c r="C32" s="3"/>
      <c r="D32" s="3"/>
      <c r="E32" s="3"/>
      <c r="F32" s="3"/>
      <c r="G32" s="3"/>
      <c r="H32" s="3"/>
    </row>
    <row r="33" spans="1:10" s="10" customFormat="1" ht="12.75">
      <c r="A33" s="62" t="s">
        <v>174</v>
      </c>
      <c r="B33" s="3"/>
      <c r="C33" s="3"/>
      <c r="D33" s="3"/>
      <c r="E33" s="3"/>
      <c r="F33" s="3"/>
      <c r="G33" s="3"/>
      <c r="H33" s="3"/>
      <c r="I33" s="12"/>
      <c r="J33" s="12"/>
    </row>
    <row r="34" spans="1:10" s="10" customFormat="1" ht="12.75">
      <c r="A34" s="14" t="s">
        <v>157</v>
      </c>
      <c r="B34" s="1">
        <v>3174</v>
      </c>
      <c r="C34" s="3"/>
      <c r="D34" s="1">
        <v>2640</v>
      </c>
      <c r="E34" s="3"/>
      <c r="F34" s="1">
        <v>11854</v>
      </c>
      <c r="G34" s="3"/>
      <c r="H34" s="1">
        <v>8200</v>
      </c>
      <c r="I34" s="12"/>
      <c r="J34" s="12"/>
    </row>
    <row r="35" spans="1:10" s="10" customFormat="1" ht="12.75">
      <c r="A35" s="14" t="s">
        <v>156</v>
      </c>
      <c r="B35" s="1">
        <v>0</v>
      </c>
      <c r="C35" s="3"/>
      <c r="D35" s="1">
        <v>0</v>
      </c>
      <c r="E35" s="3"/>
      <c r="F35" s="1">
        <v>0</v>
      </c>
      <c r="G35" s="3"/>
      <c r="H35" s="1">
        <v>-6</v>
      </c>
      <c r="I35" s="12"/>
      <c r="J35" s="12"/>
    </row>
    <row r="36" spans="1:10" s="10" customFormat="1" ht="13.5" thickBot="1">
      <c r="A36" s="10" t="s">
        <v>120</v>
      </c>
      <c r="B36" s="33">
        <f>B34+B35</f>
        <v>3174</v>
      </c>
      <c r="C36" s="3"/>
      <c r="D36" s="33">
        <f>D34+D35</f>
        <v>2640</v>
      </c>
      <c r="E36" s="3"/>
      <c r="F36" s="33">
        <f>F34+F35</f>
        <v>11854</v>
      </c>
      <c r="G36" s="3"/>
      <c r="H36" s="33">
        <f>H34+H35</f>
        <v>8194</v>
      </c>
      <c r="I36" s="12"/>
      <c r="J36" s="12"/>
    </row>
    <row r="37" spans="2:10" s="10" customFormat="1" ht="13.5" thickTop="1">
      <c r="B37" s="3"/>
      <c r="C37" s="3"/>
      <c r="D37" s="3"/>
      <c r="E37" s="3"/>
      <c r="F37" s="3"/>
      <c r="G37" s="3"/>
      <c r="H37" s="3"/>
      <c r="I37" s="12"/>
      <c r="J37" s="12"/>
    </row>
    <row r="38" spans="1:10" s="10" customFormat="1" ht="12.75">
      <c r="A38" s="46"/>
      <c r="B38" s="3"/>
      <c r="C38" s="3"/>
      <c r="D38" s="3"/>
      <c r="E38" s="3"/>
      <c r="F38" s="3"/>
      <c r="G38" s="3"/>
      <c r="H38" s="3"/>
      <c r="I38" s="12"/>
      <c r="J38" s="12"/>
    </row>
    <row r="39" spans="1:10" s="10" customFormat="1" ht="12.75">
      <c r="A39" s="62" t="s">
        <v>125</v>
      </c>
      <c r="B39" s="13"/>
      <c r="C39" s="3"/>
      <c r="D39" s="13"/>
      <c r="E39" s="3"/>
      <c r="F39" s="13"/>
      <c r="G39" s="3"/>
      <c r="H39" s="13"/>
      <c r="I39" s="12"/>
      <c r="J39" s="12"/>
    </row>
    <row r="40" spans="1:8" s="10" customFormat="1" ht="13.5" thickBot="1">
      <c r="A40" s="61" t="s">
        <v>133</v>
      </c>
      <c r="B40" s="98">
        <f>Notes!G279</f>
        <v>2.6449779585170123</v>
      </c>
      <c r="C40" s="2"/>
      <c r="D40" s="98">
        <f>Notes!I279</f>
        <v>2.1999816668194434</v>
      </c>
      <c r="E40" s="2"/>
      <c r="F40" s="98">
        <f>Notes!K279</f>
        <v>9.878251014574879</v>
      </c>
      <c r="G40" s="2"/>
      <c r="H40" s="98">
        <f>Notes!M279</f>
        <v>6.833276389363421</v>
      </c>
    </row>
    <row r="41" spans="1:8" s="10" customFormat="1" ht="13.5" thickTop="1">
      <c r="A41" s="36"/>
      <c r="B41" s="2"/>
      <c r="C41" s="2"/>
      <c r="D41" s="2"/>
      <c r="E41" s="2"/>
      <c r="F41" s="2"/>
      <c r="G41" s="2"/>
      <c r="H41" s="2"/>
    </row>
    <row r="42" spans="1:8" s="10" customFormat="1" ht="13.5" thickBot="1">
      <c r="A42" s="36" t="s">
        <v>134</v>
      </c>
      <c r="B42" s="105" t="s">
        <v>170</v>
      </c>
      <c r="C42" s="106"/>
      <c r="D42" s="105" t="s">
        <v>170</v>
      </c>
      <c r="E42" s="106"/>
      <c r="F42" s="105" t="s">
        <v>170</v>
      </c>
      <c r="G42" s="106"/>
      <c r="H42" s="105" t="s">
        <v>170</v>
      </c>
    </row>
    <row r="43" spans="1:8" s="10" customFormat="1" ht="13.5" thickTop="1">
      <c r="A43" s="36"/>
      <c r="B43" s="78"/>
      <c r="C43" s="2"/>
      <c r="D43" s="78"/>
      <c r="E43" s="2"/>
      <c r="F43" s="78"/>
      <c r="G43" s="2"/>
      <c r="H43" s="78"/>
    </row>
    <row r="44" spans="1:8" s="10" customFormat="1" ht="12.75">
      <c r="A44" s="5" t="s">
        <v>28</v>
      </c>
      <c r="B44" s="79"/>
      <c r="C44" s="2"/>
      <c r="D44" s="79"/>
      <c r="E44" s="2"/>
      <c r="F44" s="79"/>
      <c r="G44" s="2"/>
      <c r="H44" s="79"/>
    </row>
    <row r="45" spans="2:8" s="10" customFormat="1" ht="12.75">
      <c r="B45" s="79"/>
      <c r="C45" s="2"/>
      <c r="D45" s="79"/>
      <c r="E45" s="2"/>
      <c r="F45" s="79"/>
      <c r="G45" s="2"/>
      <c r="H45" s="79"/>
    </row>
    <row r="46" spans="1:8" s="10" customFormat="1" ht="12.75">
      <c r="A46" s="34"/>
      <c r="B46" s="80"/>
      <c r="C46" s="80"/>
      <c r="D46" s="80"/>
      <c r="E46" s="80"/>
      <c r="F46" s="80"/>
      <c r="G46" s="80"/>
      <c r="H46" s="80"/>
    </row>
    <row r="47" spans="1:8" ht="12.75">
      <c r="A47" s="29"/>
      <c r="B47" s="81"/>
      <c r="C47" s="81"/>
      <c r="D47" s="81"/>
      <c r="E47" s="81"/>
      <c r="F47" s="81"/>
      <c r="G47" s="81"/>
      <c r="H47" s="81"/>
    </row>
  </sheetData>
  <sheetProtection/>
  <mergeCells count="2">
    <mergeCell ref="F10:H10"/>
    <mergeCell ref="B10:D10"/>
  </mergeCells>
  <printOptions/>
  <pageMargins left="1" right="1" top="0.5" bottom="0.5" header="0.5" footer="0.5"/>
  <pageSetup fitToHeight="1" fitToWidth="1"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zoomScale="130" zoomScaleNormal="130" zoomScalePageLayoutView="0" workbookViewId="0" topLeftCell="A1">
      <selection activeCell="B49" sqref="B49"/>
    </sheetView>
  </sheetViews>
  <sheetFormatPr defaultColWidth="9.140625" defaultRowHeight="12.75"/>
  <cols>
    <col min="1" max="1" width="50.140625" style="5" customWidth="1"/>
    <col min="2" max="2" width="12.57421875" style="30"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11.28125" style="6" bestFit="1" customWidth="1"/>
    <col min="9" max="16384" width="9.140625" style="5" customWidth="1"/>
  </cols>
  <sheetData>
    <row r="1" ht="12.75">
      <c r="A1" s="7"/>
    </row>
    <row r="2" ht="12.75">
      <c r="A2" s="8"/>
    </row>
    <row r="3" ht="12.75">
      <c r="A3" s="8"/>
    </row>
    <row r="4" ht="12.75">
      <c r="A4" s="9" t="s">
        <v>232</v>
      </c>
    </row>
    <row r="6" ht="12.75">
      <c r="A6" s="9" t="s">
        <v>221</v>
      </c>
    </row>
    <row r="7" ht="12.75">
      <c r="A7" s="9"/>
    </row>
    <row r="8" spans="2:4" ht="12.75">
      <c r="B8" s="37"/>
      <c r="D8" s="6" t="s">
        <v>13</v>
      </c>
    </row>
    <row r="9" spans="2:4" ht="12.75">
      <c r="B9" s="31" t="s">
        <v>113</v>
      </c>
      <c r="D9" s="6" t="s">
        <v>14</v>
      </c>
    </row>
    <row r="10" spans="2:4" ht="12.75">
      <c r="B10" s="31" t="s">
        <v>11</v>
      </c>
      <c r="D10" s="6" t="s">
        <v>15</v>
      </c>
    </row>
    <row r="11" spans="2:4" ht="12.75">
      <c r="B11" s="31" t="s">
        <v>29</v>
      </c>
      <c r="D11" s="6" t="s">
        <v>16</v>
      </c>
    </row>
    <row r="12" spans="2:4" ht="12.75">
      <c r="B12" s="31" t="s">
        <v>12</v>
      </c>
      <c r="D12" s="6" t="s">
        <v>17</v>
      </c>
    </row>
    <row r="13" spans="2:4" ht="12.75">
      <c r="B13" s="88" t="s">
        <v>220</v>
      </c>
      <c r="D13" s="15" t="s">
        <v>164</v>
      </c>
    </row>
    <row r="14" spans="2:4" ht="12.75">
      <c r="B14" s="31" t="s">
        <v>6</v>
      </c>
      <c r="D14" s="6" t="s">
        <v>6</v>
      </c>
    </row>
    <row r="15" ht="12.75">
      <c r="A15" s="69" t="s">
        <v>135</v>
      </c>
    </row>
    <row r="16" ht="12.75">
      <c r="A16" s="69" t="s">
        <v>136</v>
      </c>
    </row>
    <row r="17" spans="1:8" s="10" customFormat="1" ht="12.75">
      <c r="A17" s="10" t="s">
        <v>2</v>
      </c>
      <c r="B17" s="2">
        <v>46718</v>
      </c>
      <c r="D17" s="10">
        <v>47840</v>
      </c>
      <c r="F17" s="11"/>
      <c r="H17" s="11"/>
    </row>
    <row r="18" spans="1:8" s="10" customFormat="1" ht="12.75">
      <c r="A18" s="10" t="s">
        <v>144</v>
      </c>
      <c r="B18" s="2">
        <v>878</v>
      </c>
      <c r="D18" s="10">
        <v>878</v>
      </c>
      <c r="F18" s="11"/>
      <c r="H18" s="11"/>
    </row>
    <row r="19" spans="1:8" s="10" customFormat="1" ht="12.75">
      <c r="A19" s="10" t="s">
        <v>149</v>
      </c>
      <c r="B19" s="2">
        <v>0</v>
      </c>
      <c r="D19" s="38">
        <v>1309</v>
      </c>
      <c r="F19" s="11"/>
      <c r="H19" s="11"/>
    </row>
    <row r="20" spans="1:8" s="10" customFormat="1" ht="12.75">
      <c r="A20" s="16" t="s">
        <v>126</v>
      </c>
      <c r="B20" s="42">
        <f>SUM(B17:B19)</f>
        <v>47596</v>
      </c>
      <c r="D20" s="42">
        <f>SUM(D17:D19)</f>
        <v>50027</v>
      </c>
      <c r="F20" s="11"/>
      <c r="H20" s="11"/>
    </row>
    <row r="21" spans="1:8" s="10" customFormat="1" ht="12.75">
      <c r="A21" s="16"/>
      <c r="B21" s="2"/>
      <c r="D21" s="11"/>
      <c r="F21" s="11"/>
      <c r="H21" s="11"/>
    </row>
    <row r="22" spans="1:8" s="10" customFormat="1" ht="12.75">
      <c r="A22" s="68" t="s">
        <v>137</v>
      </c>
      <c r="B22" s="2"/>
      <c r="D22" s="11"/>
      <c r="F22" s="11"/>
      <c r="H22" s="11"/>
    </row>
    <row r="23" spans="1:8" s="10" customFormat="1" ht="12.75">
      <c r="A23" s="10" t="s">
        <v>147</v>
      </c>
      <c r="B23" s="89">
        <v>8411</v>
      </c>
      <c r="C23" s="12"/>
      <c r="D23" s="89">
        <v>6001</v>
      </c>
      <c r="E23" s="12"/>
      <c r="G23" s="12"/>
      <c r="H23" s="11"/>
    </row>
    <row r="24" spans="1:8" s="10" customFormat="1" ht="12.75">
      <c r="A24" s="12" t="s">
        <v>3</v>
      </c>
      <c r="B24" s="90">
        <v>24036</v>
      </c>
      <c r="C24" s="12"/>
      <c r="D24" s="90">
        <v>23885</v>
      </c>
      <c r="E24" s="12"/>
      <c r="F24" s="4"/>
      <c r="G24" s="12"/>
      <c r="H24" s="11"/>
    </row>
    <row r="25" spans="1:8" s="10" customFormat="1" ht="12.75">
      <c r="A25" s="12" t="s">
        <v>145</v>
      </c>
      <c r="B25" s="90">
        <v>0</v>
      </c>
      <c r="C25" s="12"/>
      <c r="D25" s="90">
        <v>576</v>
      </c>
      <c r="E25" s="12"/>
      <c r="F25" s="75"/>
      <c r="G25" s="12"/>
      <c r="H25" s="11"/>
    </row>
    <row r="26" spans="1:8" s="10" customFormat="1" ht="12.75">
      <c r="A26" s="12" t="s">
        <v>4</v>
      </c>
      <c r="B26" s="91">
        <v>20504</v>
      </c>
      <c r="C26" s="12"/>
      <c r="D26" s="90">
        <v>19650</v>
      </c>
      <c r="E26" s="12"/>
      <c r="F26" s="76"/>
      <c r="G26" s="12"/>
      <c r="H26" s="11"/>
    </row>
    <row r="27" spans="1:8" s="10" customFormat="1" ht="12.75">
      <c r="A27" s="16" t="s">
        <v>127</v>
      </c>
      <c r="B27" s="91">
        <f>SUM(B23:B26)</f>
        <v>52951</v>
      </c>
      <c r="C27" s="12"/>
      <c r="D27" s="18">
        <f>SUM(D23:D26)</f>
        <v>50112</v>
      </c>
      <c r="E27" s="12"/>
      <c r="F27" s="4"/>
      <c r="G27" s="12"/>
      <c r="H27" s="11"/>
    </row>
    <row r="28" spans="1:8" s="10" customFormat="1" ht="13.5" thickBot="1">
      <c r="A28" s="16" t="s">
        <v>129</v>
      </c>
      <c r="B28" s="33">
        <f>B20+B27</f>
        <v>100547</v>
      </c>
      <c r="D28" s="19">
        <f>D20+D27</f>
        <v>100139</v>
      </c>
      <c r="F28" s="11"/>
      <c r="H28" s="11"/>
    </row>
    <row r="29" spans="2:8" s="10" customFormat="1" ht="13.5" thickTop="1">
      <c r="B29" s="3"/>
      <c r="D29" s="12"/>
      <c r="F29" s="11"/>
      <c r="H29" s="11"/>
    </row>
    <row r="30" spans="1:8" s="10" customFormat="1" ht="12.75">
      <c r="A30" s="68" t="s">
        <v>138</v>
      </c>
      <c r="B30" s="2"/>
      <c r="F30" s="11"/>
      <c r="H30" s="11"/>
    </row>
    <row r="31" spans="1:4" ht="12.75">
      <c r="A31" s="36" t="s">
        <v>124</v>
      </c>
      <c r="B31" s="2">
        <v>60250</v>
      </c>
      <c r="D31" s="20">
        <v>60250</v>
      </c>
    </row>
    <row r="32" spans="1:4" ht="12.75">
      <c r="A32" s="36" t="s">
        <v>150</v>
      </c>
      <c r="B32" s="2">
        <v>-311</v>
      </c>
      <c r="D32" s="20">
        <v>-311</v>
      </c>
    </row>
    <row r="33" spans="1:4" ht="12.75">
      <c r="A33" s="60" t="s">
        <v>105</v>
      </c>
      <c r="B33" s="2">
        <v>303</v>
      </c>
      <c r="D33" s="20">
        <v>303</v>
      </c>
    </row>
    <row r="34" spans="1:6" ht="12.75">
      <c r="A34" s="5" t="s">
        <v>146</v>
      </c>
      <c r="B34" s="3">
        <v>32133</v>
      </c>
      <c r="D34" s="12">
        <v>33479</v>
      </c>
      <c r="F34" s="55"/>
    </row>
    <row r="35" spans="1:4" ht="12.75">
      <c r="A35" s="59" t="s">
        <v>158</v>
      </c>
      <c r="B35" s="93">
        <f>SUM(B31:B34)</f>
        <v>92375</v>
      </c>
      <c r="D35" s="21">
        <f>SUM(D31:D34)</f>
        <v>93721</v>
      </c>
    </row>
    <row r="36" spans="1:4" ht="12.75">
      <c r="A36" s="59"/>
      <c r="B36" s="3"/>
      <c r="D36" s="12"/>
    </row>
    <row r="37" spans="1:4" ht="12.75">
      <c r="A37" s="59" t="s">
        <v>139</v>
      </c>
      <c r="B37" s="3"/>
      <c r="D37" s="12"/>
    </row>
    <row r="38" spans="1:4" ht="12.75">
      <c r="A38" s="59" t="s">
        <v>140</v>
      </c>
      <c r="B38" s="3"/>
      <c r="D38" s="12"/>
    </row>
    <row r="39" spans="1:4" ht="12.75">
      <c r="A39" s="36" t="s">
        <v>109</v>
      </c>
      <c r="B39" s="3">
        <v>3684</v>
      </c>
      <c r="D39" s="12">
        <v>3716</v>
      </c>
    </row>
    <row r="40" spans="1:4" ht="12.75">
      <c r="A40" s="59" t="s">
        <v>128</v>
      </c>
      <c r="B40" s="42">
        <f>SUM(B39)</f>
        <v>3684</v>
      </c>
      <c r="D40" s="66">
        <f>SUM(D39)</f>
        <v>3716</v>
      </c>
    </row>
    <row r="41" spans="1:4" ht="12.75">
      <c r="A41" s="59"/>
      <c r="B41" s="3"/>
      <c r="D41" s="12"/>
    </row>
    <row r="42" spans="1:4" ht="12.75">
      <c r="A42" s="59" t="s">
        <v>142</v>
      </c>
      <c r="B42" s="3"/>
      <c r="D42" s="12"/>
    </row>
    <row r="43" spans="1:4" ht="12.75">
      <c r="A43" s="12" t="s">
        <v>148</v>
      </c>
      <c r="B43" s="89">
        <v>4257</v>
      </c>
      <c r="D43" s="17">
        <v>2702</v>
      </c>
    </row>
    <row r="44" spans="1:4" ht="12.75">
      <c r="A44" s="12" t="s">
        <v>199</v>
      </c>
      <c r="B44" s="91">
        <v>231</v>
      </c>
      <c r="D44" s="67">
        <v>0</v>
      </c>
    </row>
    <row r="45" spans="1:4" ht="12.75">
      <c r="A45" s="114" t="s">
        <v>198</v>
      </c>
      <c r="B45" s="92">
        <f>SUM(B43:B44)</f>
        <v>4488</v>
      </c>
      <c r="D45" s="18">
        <f>SUM(D43:D44)</f>
        <v>2702</v>
      </c>
    </row>
    <row r="46" spans="1:4" ht="12.75">
      <c r="A46" s="69" t="s">
        <v>141</v>
      </c>
      <c r="B46" s="42">
        <f>B40+B45</f>
        <v>8172</v>
      </c>
      <c r="D46" s="66">
        <f>D40+D45</f>
        <v>6418</v>
      </c>
    </row>
    <row r="47" spans="1:4" ht="13.5" thickBot="1">
      <c r="A47" s="59" t="s">
        <v>130</v>
      </c>
      <c r="B47" s="33">
        <f>B35+B46</f>
        <v>100547</v>
      </c>
      <c r="D47" s="33">
        <f>D35+D46</f>
        <v>100139</v>
      </c>
    </row>
    <row r="48" spans="1:8" ht="13.5" thickTop="1">
      <c r="A48" s="22"/>
      <c r="B48" s="86"/>
      <c r="F48" s="23"/>
      <c r="H48" s="24"/>
    </row>
    <row r="49" spans="1:8" ht="12.75">
      <c r="A49" s="82" t="s">
        <v>117</v>
      </c>
      <c r="B49" s="60">
        <f>B35/120001</f>
        <v>0.7697852517895685</v>
      </c>
      <c r="C49" s="30"/>
      <c r="D49" s="60">
        <f>D35/120001</f>
        <v>0.7810018249847918</v>
      </c>
      <c r="F49" s="23"/>
      <c r="H49" s="24"/>
    </row>
    <row r="50" spans="1:8" ht="12.75">
      <c r="A50" s="22"/>
      <c r="B50" s="86"/>
      <c r="F50" s="23"/>
      <c r="H50" s="24"/>
    </row>
    <row r="51" spans="1:9" ht="12.75">
      <c r="A51" s="35" t="s">
        <v>30</v>
      </c>
      <c r="B51" s="87"/>
      <c r="F51" s="26"/>
      <c r="H51" s="27"/>
      <c r="I51" s="28"/>
    </row>
    <row r="52" spans="1:9" ht="12.75">
      <c r="A52" s="10"/>
      <c r="B52" s="87"/>
      <c r="F52" s="26"/>
      <c r="H52" s="27"/>
      <c r="I52" s="28"/>
    </row>
    <row r="53" spans="1:9" ht="12.75">
      <c r="A53" s="10"/>
      <c r="B53" s="87"/>
      <c r="F53" s="26"/>
      <c r="H53" s="27"/>
      <c r="I53" s="28"/>
    </row>
    <row r="54" spans="1:9" ht="12.75">
      <c r="A54" s="10"/>
      <c r="B54" s="87"/>
      <c r="F54" s="26"/>
      <c r="H54" s="27"/>
      <c r="I54" s="28"/>
    </row>
    <row r="55" spans="1:9" ht="12.75">
      <c r="A55" s="10"/>
      <c r="B55" s="87"/>
      <c r="F55" s="26"/>
      <c r="H55" s="27"/>
      <c r="I55" s="28"/>
    </row>
    <row r="56" spans="1:9" ht="12.75">
      <c r="A56" s="10"/>
      <c r="B56" s="87"/>
      <c r="F56" s="26"/>
      <c r="H56" s="27"/>
      <c r="I56" s="28"/>
    </row>
    <row r="57" spans="1:9" ht="12.75">
      <c r="A57" s="10"/>
      <c r="B57" s="87"/>
      <c r="F57" s="26"/>
      <c r="H57" s="27"/>
      <c r="I57" s="28"/>
    </row>
    <row r="58" spans="1:9" ht="12.75">
      <c r="A58" s="10"/>
      <c r="B58" s="87"/>
      <c r="F58" s="26"/>
      <c r="H58" s="27"/>
      <c r="I58" s="28"/>
    </row>
    <row r="59" spans="1:9" ht="12.75">
      <c r="A59" s="10"/>
      <c r="B59" s="87"/>
      <c r="F59" s="26"/>
      <c r="H59" s="27"/>
      <c r="I59" s="28"/>
    </row>
    <row r="60" ht="12.75">
      <c r="A60" s="10" t="s">
        <v>31</v>
      </c>
    </row>
    <row r="61" ht="12.75">
      <c r="A61" s="10"/>
    </row>
    <row r="62" ht="12.75">
      <c r="A62" s="10"/>
    </row>
    <row r="63" ht="12.75">
      <c r="A63" s="10"/>
    </row>
  </sheetData>
  <sheetProtection/>
  <printOptions/>
  <pageMargins left="1" right="0.79" top="0.5" bottom="0.5" header="0.5" footer="0.5"/>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130" zoomScaleNormal="130" zoomScalePageLayoutView="0" workbookViewId="0" topLeftCell="A1">
      <selection activeCell="E19" sqref="E19"/>
    </sheetView>
  </sheetViews>
  <sheetFormatPr defaultColWidth="9.140625" defaultRowHeight="12.75"/>
  <cols>
    <col min="1" max="1" width="39.7109375" style="5" customWidth="1"/>
    <col min="2" max="2" width="13.28125" style="10" customWidth="1"/>
    <col min="3" max="3" width="11.140625" style="10" customWidth="1"/>
    <col min="4" max="6" width="12.28125" style="10" customWidth="1"/>
    <col min="7" max="7" width="10.00390625" style="10" customWidth="1"/>
    <col min="8" max="16384" width="9.140625" style="5" customWidth="1"/>
  </cols>
  <sheetData>
    <row r="1" spans="1:8" ht="12.75">
      <c r="A1" s="7"/>
      <c r="B1" s="6"/>
      <c r="C1" s="5"/>
      <c r="D1" s="6"/>
      <c r="E1" s="6"/>
      <c r="F1" s="6"/>
      <c r="G1" s="5"/>
      <c r="H1" s="6"/>
    </row>
    <row r="2" spans="1:8" ht="12.75">
      <c r="A2" s="8"/>
      <c r="B2" s="6"/>
      <c r="C2" s="5"/>
      <c r="D2" s="6"/>
      <c r="E2" s="6"/>
      <c r="F2" s="6"/>
      <c r="G2" s="5"/>
      <c r="H2" s="6"/>
    </row>
    <row r="3" spans="1:8" ht="12.75">
      <c r="A3" s="8"/>
      <c r="B3" s="6"/>
      <c r="C3" s="5"/>
      <c r="D3" s="6"/>
      <c r="E3" s="6"/>
      <c r="F3" s="6"/>
      <c r="G3" s="5"/>
      <c r="H3" s="6"/>
    </row>
    <row r="4" spans="1:8" ht="12.75">
      <c r="A4" s="9" t="s">
        <v>232</v>
      </c>
      <c r="B4" s="6"/>
      <c r="C4" s="5"/>
      <c r="D4" s="6"/>
      <c r="E4" s="6"/>
      <c r="F4" s="6"/>
      <c r="G4" s="5"/>
      <c r="H4" s="6"/>
    </row>
    <row r="5" spans="1:8" ht="12.75">
      <c r="A5" s="9"/>
      <c r="B5" s="6"/>
      <c r="C5" s="5"/>
      <c r="D5" s="6"/>
      <c r="E5" s="6"/>
      <c r="F5" s="6"/>
      <c r="G5" s="5"/>
      <c r="H5" s="6"/>
    </row>
    <row r="6" ht="12.75">
      <c r="A6" s="9" t="s">
        <v>32</v>
      </c>
    </row>
    <row r="7" ht="12.75">
      <c r="A7" s="9" t="s">
        <v>222</v>
      </c>
    </row>
    <row r="8" ht="12.75">
      <c r="A8" s="9" t="s">
        <v>10</v>
      </c>
    </row>
    <row r="9" ht="12.75">
      <c r="A9" s="9"/>
    </row>
    <row r="11" spans="1:8" ht="12.75">
      <c r="A11" s="30"/>
      <c r="B11" s="38" t="s">
        <v>33</v>
      </c>
      <c r="C11" s="38" t="s">
        <v>33</v>
      </c>
      <c r="D11" s="38" t="s">
        <v>152</v>
      </c>
      <c r="E11" s="38" t="s">
        <v>106</v>
      </c>
      <c r="F11" s="38" t="s">
        <v>153</v>
      </c>
      <c r="G11" s="38" t="s">
        <v>119</v>
      </c>
      <c r="H11" s="6"/>
    </row>
    <row r="12" spans="1:8" ht="12.75">
      <c r="A12" s="30"/>
      <c r="B12" s="38" t="s">
        <v>24</v>
      </c>
      <c r="C12" s="38" t="s">
        <v>97</v>
      </c>
      <c r="D12" s="38" t="s">
        <v>33</v>
      </c>
      <c r="E12" s="38" t="s">
        <v>107</v>
      </c>
      <c r="F12" s="38" t="s">
        <v>154</v>
      </c>
      <c r="G12" s="38" t="s">
        <v>118</v>
      </c>
      <c r="H12" s="6"/>
    </row>
    <row r="13" spans="1:8" ht="12.75">
      <c r="A13" s="30"/>
      <c r="B13" s="38" t="s">
        <v>6</v>
      </c>
      <c r="C13" s="38" t="s">
        <v>6</v>
      </c>
      <c r="D13" s="38" t="s">
        <v>6</v>
      </c>
      <c r="E13" s="38" t="s">
        <v>6</v>
      </c>
      <c r="F13" s="38" t="s">
        <v>6</v>
      </c>
      <c r="G13" s="38" t="s">
        <v>6</v>
      </c>
      <c r="H13" s="6"/>
    </row>
    <row r="14" spans="1:8" ht="12.75">
      <c r="A14" s="30"/>
      <c r="B14" s="38"/>
      <c r="C14" s="38"/>
      <c r="D14" s="38"/>
      <c r="E14" s="38"/>
      <c r="F14" s="38"/>
      <c r="G14" s="38"/>
      <c r="H14" s="6"/>
    </row>
    <row r="15" spans="1:7" ht="12.75">
      <c r="A15" s="44" t="s">
        <v>165</v>
      </c>
      <c r="B15" s="3">
        <v>60250</v>
      </c>
      <c r="C15" s="3">
        <v>303</v>
      </c>
      <c r="D15" s="3">
        <v>-311</v>
      </c>
      <c r="E15" s="3">
        <v>33479</v>
      </c>
      <c r="F15" s="3">
        <v>0</v>
      </c>
      <c r="G15" s="2">
        <f>SUM(B15:F15)</f>
        <v>93721</v>
      </c>
    </row>
    <row r="16" spans="1:7" ht="12.75">
      <c r="A16" s="44"/>
      <c r="B16" s="3"/>
      <c r="C16" s="3"/>
      <c r="D16" s="3"/>
      <c r="E16" s="3"/>
      <c r="F16" s="3"/>
      <c r="G16" s="2"/>
    </row>
    <row r="17" spans="1:7" s="30" customFormat="1" ht="12.75">
      <c r="A17" s="30" t="s">
        <v>93</v>
      </c>
      <c r="B17" s="3">
        <v>0</v>
      </c>
      <c r="C17" s="3">
        <v>0</v>
      </c>
      <c r="D17" s="3">
        <v>0</v>
      </c>
      <c r="E17" s="3">
        <f>-8400-4800</f>
        <v>-13200</v>
      </c>
      <c r="F17" s="3">
        <v>0</v>
      </c>
      <c r="G17" s="2">
        <f>SUM(B17:F17)</f>
        <v>-13200</v>
      </c>
    </row>
    <row r="18" spans="1:7" s="30" customFormat="1" ht="12.75">
      <c r="A18" s="44"/>
      <c r="B18" s="3"/>
      <c r="C18" s="3"/>
      <c r="D18" s="3"/>
      <c r="E18" s="3"/>
      <c r="F18" s="3"/>
      <c r="G18" s="2"/>
    </row>
    <row r="19" spans="1:7" s="30" customFormat="1" ht="12.75">
      <c r="A19" s="30" t="s">
        <v>120</v>
      </c>
      <c r="B19" s="3">
        <v>0</v>
      </c>
      <c r="C19" s="3">
        <v>0</v>
      </c>
      <c r="D19" s="3">
        <v>0</v>
      </c>
      <c r="E19" s="3">
        <f>+'IS'!F34</f>
        <v>11854</v>
      </c>
      <c r="F19" s="3">
        <v>0</v>
      </c>
      <c r="G19" s="2">
        <f>SUM(B19:F19)</f>
        <v>11854</v>
      </c>
    </row>
    <row r="20" spans="1:7" ht="12.75">
      <c r="A20" s="30"/>
      <c r="B20" s="3"/>
      <c r="C20" s="3"/>
      <c r="D20" s="3"/>
      <c r="E20" s="3"/>
      <c r="F20" s="3"/>
      <c r="G20" s="3"/>
    </row>
    <row r="21" spans="1:7" ht="13.5" thickBot="1">
      <c r="A21" s="44" t="s">
        <v>223</v>
      </c>
      <c r="B21" s="33">
        <f aca="true" t="shared" si="0" ref="B21:G21">SUM(B15:B20)</f>
        <v>60250</v>
      </c>
      <c r="C21" s="33">
        <f t="shared" si="0"/>
        <v>303</v>
      </c>
      <c r="D21" s="33">
        <f t="shared" si="0"/>
        <v>-311</v>
      </c>
      <c r="E21" s="33">
        <f t="shared" si="0"/>
        <v>32133</v>
      </c>
      <c r="F21" s="33">
        <f t="shared" si="0"/>
        <v>0</v>
      </c>
      <c r="G21" s="33">
        <f t="shared" si="0"/>
        <v>92375</v>
      </c>
    </row>
    <row r="22" spans="1:7" ht="13.5" thickTop="1">
      <c r="A22" s="30"/>
      <c r="B22" s="3"/>
      <c r="C22" s="3"/>
      <c r="D22" s="3"/>
      <c r="E22" s="3"/>
      <c r="F22" s="3"/>
      <c r="G22" s="3"/>
    </row>
    <row r="23" spans="1:7" ht="12.75">
      <c r="A23" s="30"/>
      <c r="B23" s="3"/>
      <c r="C23" s="3"/>
      <c r="D23" s="3"/>
      <c r="E23" s="3"/>
      <c r="F23" s="3"/>
      <c r="G23" s="3"/>
    </row>
    <row r="24" spans="1:7" ht="12.75">
      <c r="A24" s="44"/>
      <c r="B24" s="30"/>
      <c r="C24" s="30"/>
      <c r="D24" s="30"/>
      <c r="E24" s="30"/>
      <c r="F24" s="30"/>
      <c r="G24" s="30"/>
    </row>
    <row r="25" spans="1:7" ht="12.75">
      <c r="A25" s="44" t="s">
        <v>151</v>
      </c>
      <c r="B25" s="3">
        <v>60250</v>
      </c>
      <c r="C25" s="3">
        <v>303</v>
      </c>
      <c r="D25" s="3">
        <v>-311</v>
      </c>
      <c r="E25" s="3">
        <v>28879</v>
      </c>
      <c r="F25" s="3">
        <v>6</v>
      </c>
      <c r="G25" s="2">
        <f>SUM(B25:F25)</f>
        <v>89127</v>
      </c>
    </row>
    <row r="26" spans="1:7" ht="12.75">
      <c r="A26" s="44"/>
      <c r="B26" s="3"/>
      <c r="C26" s="3"/>
      <c r="D26" s="3"/>
      <c r="E26" s="3"/>
      <c r="F26" s="3"/>
      <c r="G26" s="2"/>
    </row>
    <row r="27" spans="1:7" ht="12.75">
      <c r="A27" s="30" t="s">
        <v>197</v>
      </c>
      <c r="B27" s="3">
        <v>0</v>
      </c>
      <c r="C27" s="3">
        <v>0</v>
      </c>
      <c r="D27" s="3">
        <v>0</v>
      </c>
      <c r="E27" s="3">
        <v>-3600</v>
      </c>
      <c r="F27" s="3">
        <v>0</v>
      </c>
      <c r="G27" s="2">
        <f>SUM(B27:F27)</f>
        <v>-3600</v>
      </c>
    </row>
    <row r="28" spans="1:7" ht="12.75">
      <c r="A28" s="44"/>
      <c r="B28" s="3"/>
      <c r="C28" s="3"/>
      <c r="D28" s="3"/>
      <c r="E28" s="3"/>
      <c r="F28" s="3"/>
      <c r="G28" s="2"/>
    </row>
    <row r="29" spans="1:7" ht="12.75">
      <c r="A29" s="30" t="s">
        <v>120</v>
      </c>
      <c r="B29" s="3">
        <v>0</v>
      </c>
      <c r="C29" s="3">
        <v>0</v>
      </c>
      <c r="D29" s="3">
        <v>0</v>
      </c>
      <c r="E29" s="3">
        <f>+'IS'!H34</f>
        <v>8200</v>
      </c>
      <c r="F29" s="3">
        <v>-6</v>
      </c>
      <c r="G29" s="2">
        <f>SUM(B29:F29)</f>
        <v>8194</v>
      </c>
    </row>
    <row r="30" spans="1:7" ht="12.75">
      <c r="A30" s="30"/>
      <c r="B30" s="3"/>
      <c r="C30" s="3"/>
      <c r="D30" s="3"/>
      <c r="E30" s="3"/>
      <c r="F30" s="3"/>
      <c r="G30" s="3"/>
    </row>
    <row r="31" spans="1:7" ht="13.5" thickBot="1">
      <c r="A31" s="44" t="s">
        <v>224</v>
      </c>
      <c r="B31" s="33">
        <f aca="true" t="shared" si="1" ref="B31:G31">SUM(B25:B30)</f>
        <v>60250</v>
      </c>
      <c r="C31" s="33">
        <f t="shared" si="1"/>
        <v>303</v>
      </c>
      <c r="D31" s="33">
        <f>SUM(D25:D30)</f>
        <v>-311</v>
      </c>
      <c r="E31" s="33">
        <f t="shared" si="1"/>
        <v>33479</v>
      </c>
      <c r="F31" s="33">
        <f>SUM(F25:F30)</f>
        <v>0</v>
      </c>
      <c r="G31" s="33">
        <f t="shared" si="1"/>
        <v>93721</v>
      </c>
    </row>
    <row r="32" spans="1:7" ht="13.5" thickTop="1">
      <c r="A32" s="44"/>
      <c r="B32" s="3"/>
      <c r="C32" s="3"/>
      <c r="D32" s="3"/>
      <c r="E32" s="3"/>
      <c r="F32" s="3"/>
      <c r="G32" s="2"/>
    </row>
    <row r="33" spans="2:7" ht="12.75">
      <c r="B33" s="12"/>
      <c r="C33" s="12"/>
      <c r="D33" s="12"/>
      <c r="E33" s="12"/>
      <c r="F33" s="12"/>
      <c r="G33" s="2"/>
    </row>
    <row r="34" spans="2:7" ht="12.75">
      <c r="B34" s="12"/>
      <c r="C34" s="12"/>
      <c r="D34" s="12"/>
      <c r="E34" s="12"/>
      <c r="F34" s="12"/>
      <c r="G34" s="12"/>
    </row>
    <row r="35" spans="2:7" ht="12.75">
      <c r="B35" s="12"/>
      <c r="C35" s="12"/>
      <c r="D35" s="12"/>
      <c r="E35" s="12"/>
      <c r="F35" s="12"/>
      <c r="G35" s="12"/>
    </row>
    <row r="36" ht="12.75">
      <c r="A36" s="10"/>
    </row>
    <row r="37" ht="12.75">
      <c r="A37" s="10" t="s">
        <v>28</v>
      </c>
    </row>
    <row r="38" ht="12.75">
      <c r="A38" s="10"/>
    </row>
    <row r="39" spans="1:7" ht="12.75">
      <c r="A39" s="34"/>
      <c r="B39" s="34"/>
      <c r="C39" s="34"/>
      <c r="D39" s="34"/>
      <c r="E39" s="34"/>
      <c r="F39" s="34"/>
      <c r="G39" s="34"/>
    </row>
    <row r="40" ht="12.75">
      <c r="A40" s="10"/>
    </row>
    <row r="41" ht="12.75">
      <c r="A41" s="10"/>
    </row>
    <row r="42" ht="12.75">
      <c r="A42" s="10"/>
    </row>
    <row r="43" ht="12.75">
      <c r="A43" s="10"/>
    </row>
    <row r="44" ht="12.75">
      <c r="H44" s="29"/>
    </row>
  </sheetData>
  <sheetProtection/>
  <printOptions horizontalCentered="1"/>
  <pageMargins left="1" right="1"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H64"/>
  <sheetViews>
    <sheetView zoomScale="130" zoomScaleNormal="130" zoomScalePageLayoutView="0" workbookViewId="0" topLeftCell="A1">
      <selection activeCell="C41" sqref="C41"/>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0"/>
      <c r="D1" s="6"/>
      <c r="E1" s="5"/>
      <c r="F1" s="6"/>
      <c r="H1" s="6"/>
    </row>
    <row r="2" spans="1:8" ht="12.75">
      <c r="A2" s="8"/>
      <c r="C2" s="30"/>
      <c r="D2" s="6"/>
      <c r="E2" s="5"/>
      <c r="F2" s="6"/>
      <c r="H2" s="6"/>
    </row>
    <row r="3" spans="1:8" ht="12.75">
      <c r="A3" s="8"/>
      <c r="C3" s="30"/>
      <c r="D3" s="6"/>
      <c r="E3" s="5"/>
      <c r="F3" s="6"/>
      <c r="H3" s="6"/>
    </row>
    <row r="4" spans="1:8" ht="12.75">
      <c r="A4" s="9" t="s">
        <v>231</v>
      </c>
      <c r="C4" s="30"/>
      <c r="D4" s="6"/>
      <c r="E4" s="5"/>
      <c r="F4" s="6"/>
      <c r="H4" s="6"/>
    </row>
    <row r="5" spans="1:8" ht="12.75">
      <c r="A5" s="9" t="s">
        <v>225</v>
      </c>
      <c r="C5" s="30"/>
      <c r="D5" s="6"/>
      <c r="E5" s="5"/>
      <c r="F5" s="6"/>
      <c r="H5" s="6"/>
    </row>
    <row r="6" spans="1:8" ht="12.75">
      <c r="A6" s="9"/>
      <c r="C6" s="30"/>
      <c r="D6" s="6"/>
      <c r="E6" s="5"/>
      <c r="F6" s="6"/>
      <c r="H6" s="6"/>
    </row>
    <row r="7" ht="12.75">
      <c r="A7" s="9" t="s">
        <v>175</v>
      </c>
    </row>
    <row r="8" ht="12.75">
      <c r="A8" s="9" t="s">
        <v>222</v>
      </c>
    </row>
    <row r="9" spans="1:5" ht="12.75">
      <c r="A9" s="9" t="s">
        <v>10</v>
      </c>
      <c r="C9" s="30"/>
      <c r="E9" s="30"/>
    </row>
    <row r="10" spans="1:5" ht="12.75">
      <c r="A10" s="9"/>
      <c r="C10" s="31"/>
      <c r="E10" s="31"/>
    </row>
    <row r="11" spans="1:5" ht="12.75">
      <c r="A11" s="9"/>
      <c r="C11" s="31"/>
      <c r="E11" s="6"/>
    </row>
    <row r="12" spans="1:5" ht="12.75">
      <c r="A12" s="9"/>
      <c r="D12" s="6"/>
      <c r="E12" s="6" t="s">
        <v>20</v>
      </c>
    </row>
    <row r="13" spans="1:5" ht="12.75">
      <c r="A13" s="9"/>
      <c r="C13" s="31" t="s">
        <v>121</v>
      </c>
      <c r="E13" s="6" t="s">
        <v>21</v>
      </c>
    </row>
    <row r="14" spans="1:5" ht="12.75">
      <c r="A14" s="9"/>
      <c r="C14" s="31" t="s">
        <v>122</v>
      </c>
      <c r="E14" s="6" t="s">
        <v>25</v>
      </c>
    </row>
    <row r="15" spans="1:5" ht="12.75">
      <c r="A15" s="9"/>
      <c r="B15" s="9"/>
      <c r="C15" s="88" t="s">
        <v>220</v>
      </c>
      <c r="E15" s="15" t="s">
        <v>164</v>
      </c>
    </row>
    <row r="16" spans="1:5" ht="12.75">
      <c r="A16" s="9"/>
      <c r="C16" s="31" t="s">
        <v>6</v>
      </c>
      <c r="D16" s="31"/>
      <c r="E16" s="31" t="s">
        <v>6</v>
      </c>
    </row>
    <row r="17" spans="1:5" ht="12.75">
      <c r="A17" s="9"/>
      <c r="C17" s="30"/>
      <c r="E17" s="30"/>
    </row>
    <row r="18" spans="1:5" ht="12.75">
      <c r="A18" s="9" t="s">
        <v>37</v>
      </c>
      <c r="C18" s="30"/>
      <c r="E18" s="30"/>
    </row>
    <row r="19" spans="1:5" ht="12.75">
      <c r="A19" s="5" t="s">
        <v>36</v>
      </c>
      <c r="C19" s="2">
        <v>13063</v>
      </c>
      <c r="D19" s="10"/>
      <c r="E19" s="2">
        <v>8901</v>
      </c>
    </row>
    <row r="20" ht="12.75">
      <c r="D20" s="10"/>
    </row>
    <row r="21" spans="1:4" ht="12.75">
      <c r="A21" s="30" t="s">
        <v>38</v>
      </c>
      <c r="B21" s="30"/>
      <c r="D21" s="2"/>
    </row>
    <row r="22" spans="1:5" ht="12.75">
      <c r="A22" s="43" t="s">
        <v>39</v>
      </c>
      <c r="B22" s="30"/>
      <c r="C22" s="2">
        <v>3204</v>
      </c>
      <c r="D22" s="2"/>
      <c r="E22" s="2">
        <v>2815</v>
      </c>
    </row>
    <row r="23" spans="1:5" ht="12.75">
      <c r="A23" s="43" t="s">
        <v>40</v>
      </c>
      <c r="B23" s="30"/>
      <c r="C23" s="32">
        <v>-391</v>
      </c>
      <c r="D23" s="2"/>
      <c r="E23" s="32">
        <v>-249</v>
      </c>
    </row>
    <row r="24" spans="1:5" ht="12.75">
      <c r="A24" s="30" t="s">
        <v>41</v>
      </c>
      <c r="B24" s="30"/>
      <c r="C24" s="2">
        <f>SUM(C19:C23)</f>
        <v>15876</v>
      </c>
      <c r="D24" s="2"/>
      <c r="E24" s="2">
        <f>SUM(E19:E23)</f>
        <v>11467</v>
      </c>
    </row>
    <row r="25" spans="1:4" ht="12.75">
      <c r="A25" s="30"/>
      <c r="B25" s="30"/>
      <c r="D25" s="2"/>
    </row>
    <row r="26" spans="1:4" ht="12.75">
      <c r="A26" s="30" t="s">
        <v>99</v>
      </c>
      <c r="B26" s="30"/>
      <c r="D26" s="2"/>
    </row>
    <row r="27" spans="1:5" ht="12.75">
      <c r="A27" s="43" t="s">
        <v>114</v>
      </c>
      <c r="B27" s="30"/>
      <c r="C27" s="2">
        <v>-3272</v>
      </c>
      <c r="D27" s="2"/>
      <c r="E27" s="2">
        <v>3469</v>
      </c>
    </row>
    <row r="28" spans="1:5" ht="12.75">
      <c r="A28" s="43" t="s">
        <v>115</v>
      </c>
      <c r="B28" s="30"/>
      <c r="C28" s="32">
        <v>1661</v>
      </c>
      <c r="D28" s="2"/>
      <c r="E28" s="32">
        <v>-389</v>
      </c>
    </row>
    <row r="29" spans="1:5" ht="12.75">
      <c r="A29" s="30" t="s">
        <v>176</v>
      </c>
      <c r="B29" s="30"/>
      <c r="C29" s="2">
        <f>SUM(C24:C28)</f>
        <v>14265</v>
      </c>
      <c r="D29" s="2"/>
      <c r="E29" s="2">
        <f>SUM(E24:E28)</f>
        <v>14547</v>
      </c>
    </row>
    <row r="30" spans="1:4" ht="12.75">
      <c r="A30" s="30"/>
      <c r="B30" s="30"/>
      <c r="D30" s="2"/>
    </row>
    <row r="31" spans="1:5" ht="12.75">
      <c r="A31" s="30" t="s">
        <v>214</v>
      </c>
      <c r="B31" s="30"/>
      <c r="C31" s="3">
        <v>-434</v>
      </c>
      <c r="D31" s="3"/>
      <c r="E31" s="3">
        <v>-675</v>
      </c>
    </row>
    <row r="32" spans="1:5" ht="12.75">
      <c r="A32" s="30" t="s">
        <v>43</v>
      </c>
      <c r="B32" s="30"/>
      <c r="C32" s="3">
        <v>391</v>
      </c>
      <c r="D32" s="3"/>
      <c r="E32" s="3">
        <v>249</v>
      </c>
    </row>
    <row r="33" spans="1:5" ht="12.75">
      <c r="A33" s="30" t="s">
        <v>177</v>
      </c>
      <c r="B33" s="30"/>
      <c r="C33" s="42">
        <f>SUM(C29:C32)</f>
        <v>14222</v>
      </c>
      <c r="D33" s="2"/>
      <c r="E33" s="42">
        <f>SUM(E29:E32)</f>
        <v>14121</v>
      </c>
    </row>
    <row r="34" spans="1:4" ht="12.75">
      <c r="A34" s="30"/>
      <c r="B34" s="30"/>
      <c r="D34" s="2"/>
    </row>
    <row r="35" spans="1:4" ht="12.75">
      <c r="A35" s="44" t="s">
        <v>42</v>
      </c>
      <c r="B35" s="30"/>
      <c r="D35" s="2"/>
    </row>
    <row r="36" spans="1:6" ht="12.75">
      <c r="A36" s="30" t="s">
        <v>98</v>
      </c>
      <c r="B36" s="30"/>
      <c r="C36" s="2">
        <v>-2340</v>
      </c>
      <c r="D36" s="2"/>
      <c r="E36" s="2">
        <v>-530</v>
      </c>
      <c r="F36" s="74"/>
    </row>
    <row r="37" spans="1:6" ht="12.75">
      <c r="A37" s="30" t="s">
        <v>242</v>
      </c>
      <c r="B37" s="30"/>
      <c r="C37" s="2">
        <v>2172</v>
      </c>
      <c r="D37" s="2"/>
      <c r="E37" s="2">
        <v>944</v>
      </c>
      <c r="F37" s="77"/>
    </row>
    <row r="38" spans="1:5" ht="12.75">
      <c r="A38" s="30" t="s">
        <v>226</v>
      </c>
      <c r="B38" s="30"/>
      <c r="C38" s="42">
        <f>SUM(C36:C37)</f>
        <v>-168</v>
      </c>
      <c r="D38" s="2"/>
      <c r="E38" s="42">
        <f>SUM(E36:E37)</f>
        <v>414</v>
      </c>
    </row>
    <row r="39" spans="1:4" ht="12.75">
      <c r="A39" s="44"/>
      <c r="B39" s="30"/>
      <c r="D39" s="2"/>
    </row>
    <row r="40" spans="1:4" ht="12.75">
      <c r="A40" s="44" t="s">
        <v>211</v>
      </c>
      <c r="B40" s="30"/>
      <c r="D40" s="2"/>
    </row>
    <row r="41" spans="1:6" ht="12.75">
      <c r="A41" s="30" t="s">
        <v>212</v>
      </c>
      <c r="B41" s="30"/>
      <c r="C41" s="2">
        <v>-13200</v>
      </c>
      <c r="D41" s="2"/>
      <c r="E41" s="2">
        <v>-3600</v>
      </c>
      <c r="F41" s="74"/>
    </row>
    <row r="42" spans="1:5" ht="12.75">
      <c r="A42" s="30" t="s">
        <v>213</v>
      </c>
      <c r="B42" s="30"/>
      <c r="C42" s="42">
        <f>SUM(C41:C41)</f>
        <v>-13200</v>
      </c>
      <c r="D42" s="2"/>
      <c r="E42" s="42">
        <f>SUM(E41:E41)</f>
        <v>-3600</v>
      </c>
    </row>
    <row r="43" spans="1:4" ht="12.75">
      <c r="A43" s="44"/>
      <c r="B43" s="30"/>
      <c r="D43" s="2"/>
    </row>
    <row r="44" spans="1:5" ht="12.75">
      <c r="A44" s="30" t="s">
        <v>227</v>
      </c>
      <c r="B44" s="30"/>
      <c r="C44" s="3">
        <f>C33+C38+C42</f>
        <v>854</v>
      </c>
      <c r="D44" s="3"/>
      <c r="E44" s="3">
        <f>E33+E38+E42</f>
        <v>10935</v>
      </c>
    </row>
    <row r="45" spans="1:5" ht="12.75">
      <c r="A45" s="30" t="s">
        <v>44</v>
      </c>
      <c r="B45" s="30"/>
      <c r="C45" s="40">
        <v>19650</v>
      </c>
      <c r="D45" s="2"/>
      <c r="E45" s="40">
        <v>8715</v>
      </c>
    </row>
    <row r="46" spans="1:5" ht="13.5" thickBot="1">
      <c r="A46" s="30" t="s">
        <v>102</v>
      </c>
      <c r="B46" s="30"/>
      <c r="C46" s="33">
        <f>SUM(C44:C45)</f>
        <v>20504</v>
      </c>
      <c r="D46" s="2"/>
      <c r="E46" s="33">
        <f>SUM(E44:E45)</f>
        <v>19650</v>
      </c>
    </row>
    <row r="47" spans="1:5" ht="15" customHeight="1" thickTop="1">
      <c r="A47" s="30"/>
      <c r="B47" s="30"/>
      <c r="C47" s="41"/>
      <c r="D47" s="2"/>
      <c r="E47" s="1"/>
    </row>
    <row r="48" spans="1:4" ht="12.75">
      <c r="A48" s="2" t="s">
        <v>45</v>
      </c>
      <c r="D48" s="25"/>
    </row>
    <row r="50" ht="13.5" customHeight="1">
      <c r="C50" s="45" t="s">
        <v>6</v>
      </c>
    </row>
    <row r="51" ht="5.25" customHeight="1">
      <c r="C51" s="45"/>
    </row>
    <row r="52" spans="2:4" ht="13.5" customHeight="1">
      <c r="B52" s="56" t="s">
        <v>100</v>
      </c>
      <c r="C52" s="2">
        <v>4148</v>
      </c>
      <c r="D52"/>
    </row>
    <row r="53" spans="2:3" ht="13.5" customHeight="1">
      <c r="B53" s="57" t="s">
        <v>101</v>
      </c>
      <c r="C53" s="32">
        <v>16356</v>
      </c>
    </row>
    <row r="54" spans="2:3" ht="13.5" customHeight="1" thickBot="1">
      <c r="B54" s="57"/>
      <c r="C54" s="33">
        <f>SUM(C52:C53)</f>
        <v>20504</v>
      </c>
    </row>
    <row r="55" ht="13.5" customHeight="1" thickTop="1"/>
    <row r="56" ht="12.75">
      <c r="A56" s="10"/>
    </row>
    <row r="57" spans="3:8" s="10" customFormat="1" ht="12.75">
      <c r="C57" s="2"/>
      <c r="D57" s="11"/>
      <c r="E57" s="2"/>
      <c r="F57" s="11"/>
      <c r="H57" s="11"/>
    </row>
    <row r="58" spans="3:8" s="10" customFormat="1" ht="12.75">
      <c r="C58" s="2"/>
      <c r="D58" s="11"/>
      <c r="E58" s="2"/>
      <c r="F58" s="11"/>
      <c r="H58" s="11"/>
    </row>
    <row r="59" spans="3:8" ht="12.75">
      <c r="C59" s="30"/>
      <c r="D59" s="6"/>
      <c r="E59" s="30"/>
      <c r="F59" s="6"/>
      <c r="H59" s="6"/>
    </row>
    <row r="60" spans="3:8" ht="12.75">
      <c r="C60" s="30"/>
      <c r="D60" s="6"/>
      <c r="E60" s="30"/>
      <c r="F60" s="6"/>
      <c r="H60" s="6"/>
    </row>
    <row r="61" spans="3:8" ht="12.75">
      <c r="C61" s="30"/>
      <c r="D61" s="6"/>
      <c r="E61" s="30"/>
      <c r="F61" s="6"/>
      <c r="H61" s="6"/>
    </row>
    <row r="62" spans="3:8" ht="12.75">
      <c r="C62" s="30"/>
      <c r="D62" s="6"/>
      <c r="E62" s="30"/>
      <c r="F62" s="6"/>
      <c r="H62" s="6"/>
    </row>
    <row r="63" spans="3:8" ht="12.75">
      <c r="C63" s="30"/>
      <c r="D63" s="6"/>
      <c r="E63" s="30"/>
      <c r="F63" s="6"/>
      <c r="H63" s="6"/>
    </row>
    <row r="64" spans="3:8" ht="12.75">
      <c r="C64" s="30"/>
      <c r="D64" s="6"/>
      <c r="E64" s="30"/>
      <c r="F64" s="6"/>
      <c r="H64"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323"/>
  <sheetViews>
    <sheetView zoomScale="115" zoomScaleNormal="115" zoomScaleSheetLayoutView="100" zoomScalePageLayoutView="0" workbookViewId="0" topLeftCell="A1">
      <selection activeCell="C253" sqref="C253"/>
    </sheetView>
  </sheetViews>
  <sheetFormatPr defaultColWidth="9.140625" defaultRowHeight="12.75"/>
  <cols>
    <col min="1" max="1" width="4.57421875" style="48" customWidth="1"/>
    <col min="2" max="2" width="3.421875" style="30" customWidth="1"/>
    <col min="3" max="3" width="23.00390625" style="30" customWidth="1"/>
    <col min="4" max="5" width="11.28125" style="30" customWidth="1"/>
    <col min="6" max="6" width="3.140625" style="30" customWidth="1"/>
    <col min="7" max="7" width="12.7109375" style="30" customWidth="1"/>
    <col min="8" max="8" width="2.57421875" style="30" customWidth="1"/>
    <col min="9" max="9" width="13.57421875" style="30" customWidth="1"/>
    <col min="10" max="10" width="2.421875" style="30" customWidth="1"/>
    <col min="11" max="11" width="12.421875" style="30" customWidth="1"/>
    <col min="12" max="12" width="2.140625" style="30" customWidth="1"/>
    <col min="13" max="13" width="12.00390625" style="30" customWidth="1"/>
    <col min="14" max="14" width="2.00390625" style="30" customWidth="1"/>
    <col min="15" max="15" width="11.00390625" style="30" customWidth="1"/>
    <col min="16" max="16384" width="9.140625" style="30" customWidth="1"/>
  </cols>
  <sheetData>
    <row r="1" ht="12.75">
      <c r="C1" s="71" t="s">
        <v>34</v>
      </c>
    </row>
    <row r="2" ht="12.75">
      <c r="C2" s="72" t="s">
        <v>35</v>
      </c>
    </row>
    <row r="3" ht="12.75">
      <c r="A3" s="73"/>
    </row>
    <row r="4" ht="12.75">
      <c r="A4" s="48" t="s">
        <v>46</v>
      </c>
    </row>
    <row r="5" ht="6.75" customHeight="1"/>
    <row r="6" ht="12.75">
      <c r="A6" s="48" t="s">
        <v>112</v>
      </c>
    </row>
    <row r="7" ht="3.75" customHeight="1"/>
    <row r="9" spans="1:2" ht="12.75">
      <c r="A9" s="54" t="s">
        <v>47</v>
      </c>
      <c r="B9" s="44" t="s">
        <v>192</v>
      </c>
    </row>
    <row r="11" spans="2:13" ht="12.75">
      <c r="B11" s="127" t="s">
        <v>190</v>
      </c>
      <c r="C11" s="127"/>
      <c r="D11" s="127"/>
      <c r="E11" s="127"/>
      <c r="F11" s="127"/>
      <c r="G11" s="127"/>
      <c r="H11" s="127"/>
      <c r="I11" s="127"/>
      <c r="J11" s="127"/>
      <c r="K11" s="127"/>
      <c r="L11" s="127"/>
      <c r="M11" s="127"/>
    </row>
    <row r="12" spans="2:13" ht="12.75">
      <c r="B12" s="127"/>
      <c r="C12" s="127"/>
      <c r="D12" s="127"/>
      <c r="E12" s="127"/>
      <c r="F12" s="127"/>
      <c r="G12" s="127"/>
      <c r="H12" s="127"/>
      <c r="I12" s="127"/>
      <c r="J12" s="127"/>
      <c r="K12" s="127"/>
      <c r="L12" s="127"/>
      <c r="M12" s="127"/>
    </row>
    <row r="13" spans="2:13" ht="12.75">
      <c r="B13" s="127"/>
      <c r="C13" s="127"/>
      <c r="D13" s="127"/>
      <c r="E13" s="127"/>
      <c r="F13" s="127"/>
      <c r="G13" s="127"/>
      <c r="H13" s="127"/>
      <c r="I13" s="127"/>
      <c r="J13" s="127"/>
      <c r="K13" s="127"/>
      <c r="L13" s="127"/>
      <c r="M13" s="127"/>
    </row>
    <row r="14" spans="2:13" ht="9.75" customHeight="1">
      <c r="B14" s="109"/>
      <c r="C14" s="109"/>
      <c r="D14" s="109"/>
      <c r="E14" s="109"/>
      <c r="F14" s="109"/>
      <c r="G14" s="109"/>
      <c r="H14" s="109"/>
      <c r="I14" s="109"/>
      <c r="J14" s="109"/>
      <c r="K14" s="109"/>
      <c r="L14" s="109"/>
      <c r="M14" s="109"/>
    </row>
    <row r="15" spans="2:13" ht="12.75">
      <c r="B15" s="127" t="s">
        <v>191</v>
      </c>
      <c r="C15" s="127"/>
      <c r="D15" s="127"/>
      <c r="E15" s="127"/>
      <c r="F15" s="127"/>
      <c r="G15" s="127"/>
      <c r="H15" s="127"/>
      <c r="I15" s="127"/>
      <c r="J15" s="127"/>
      <c r="K15" s="127"/>
      <c r="L15" s="127"/>
      <c r="M15" s="127"/>
    </row>
    <row r="16" spans="2:13" ht="12.75">
      <c r="B16" s="127"/>
      <c r="C16" s="127"/>
      <c r="D16" s="127"/>
      <c r="E16" s="127"/>
      <c r="F16" s="127"/>
      <c r="G16" s="127"/>
      <c r="H16" s="127"/>
      <c r="I16" s="127"/>
      <c r="J16" s="127"/>
      <c r="K16" s="127"/>
      <c r="L16" s="127"/>
      <c r="M16" s="127"/>
    </row>
    <row r="17" spans="2:13" ht="12.75">
      <c r="B17" s="127"/>
      <c r="C17" s="127"/>
      <c r="D17" s="127"/>
      <c r="E17" s="127"/>
      <c r="F17" s="127"/>
      <c r="G17" s="127"/>
      <c r="H17" s="127"/>
      <c r="I17" s="127"/>
      <c r="J17" s="127"/>
      <c r="K17" s="127"/>
      <c r="L17" s="127"/>
      <c r="M17" s="127"/>
    </row>
    <row r="18" spans="2:13" ht="12.75">
      <c r="B18" s="127"/>
      <c r="C18" s="127"/>
      <c r="D18" s="127"/>
      <c r="E18" s="127"/>
      <c r="F18" s="127"/>
      <c r="G18" s="127"/>
      <c r="H18" s="127"/>
      <c r="I18" s="127"/>
      <c r="J18" s="127"/>
      <c r="K18" s="127"/>
      <c r="L18" s="127"/>
      <c r="M18" s="127"/>
    </row>
    <row r="19" spans="2:13" ht="12.75">
      <c r="B19" s="127"/>
      <c r="C19" s="127"/>
      <c r="D19" s="127"/>
      <c r="E19" s="127"/>
      <c r="F19" s="127"/>
      <c r="G19" s="127"/>
      <c r="H19" s="127"/>
      <c r="I19" s="127"/>
      <c r="J19" s="127"/>
      <c r="K19" s="127"/>
      <c r="L19" s="127"/>
      <c r="M19" s="127"/>
    </row>
    <row r="20" spans="2:13" ht="12.75">
      <c r="B20" s="127" t="s">
        <v>194</v>
      </c>
      <c r="C20" s="127"/>
      <c r="D20" s="127"/>
      <c r="E20" s="127"/>
      <c r="F20" s="127"/>
      <c r="G20" s="127"/>
      <c r="H20" s="127"/>
      <c r="I20" s="127"/>
      <c r="J20" s="127"/>
      <c r="K20" s="127"/>
      <c r="L20" s="127"/>
      <c r="M20" s="127"/>
    </row>
    <row r="21" spans="2:13" ht="12.75">
      <c r="B21" s="127"/>
      <c r="C21" s="127"/>
      <c r="D21" s="127"/>
      <c r="E21" s="127"/>
      <c r="F21" s="127"/>
      <c r="G21" s="127"/>
      <c r="H21" s="127"/>
      <c r="I21" s="127"/>
      <c r="J21" s="127"/>
      <c r="K21" s="127"/>
      <c r="L21" s="127"/>
      <c r="M21" s="127"/>
    </row>
    <row r="22" spans="2:13" ht="12.75">
      <c r="B22" s="127"/>
      <c r="C22" s="127"/>
      <c r="D22" s="127"/>
      <c r="E22" s="127"/>
      <c r="F22" s="127"/>
      <c r="G22" s="127"/>
      <c r="H22" s="127"/>
      <c r="I22" s="127"/>
      <c r="J22" s="127"/>
      <c r="K22" s="127"/>
      <c r="L22" s="127"/>
      <c r="M22" s="127"/>
    </row>
    <row r="23" spans="2:13" ht="12.75">
      <c r="B23" s="127"/>
      <c r="C23" s="127"/>
      <c r="D23" s="127"/>
      <c r="E23" s="127"/>
      <c r="F23" s="127"/>
      <c r="G23" s="127"/>
      <c r="H23" s="127"/>
      <c r="I23" s="127"/>
      <c r="J23" s="127"/>
      <c r="K23" s="127"/>
      <c r="L23" s="127"/>
      <c r="M23" s="127"/>
    </row>
    <row r="24" spans="2:13" ht="13.5" customHeight="1">
      <c r="B24" s="43" t="s">
        <v>179</v>
      </c>
      <c r="C24" s="83"/>
      <c r="D24" s="83"/>
      <c r="E24" s="83"/>
      <c r="F24" s="83"/>
      <c r="G24" s="83"/>
      <c r="H24" s="83"/>
      <c r="I24" s="83"/>
      <c r="J24" s="83"/>
      <c r="K24" s="83"/>
      <c r="L24" s="83"/>
      <c r="M24" s="83"/>
    </row>
    <row r="25" spans="2:13" ht="13.5" customHeight="1">
      <c r="B25" s="43" t="s">
        <v>172</v>
      </c>
      <c r="C25" s="83"/>
      <c r="D25" s="83"/>
      <c r="E25" s="83"/>
      <c r="F25" s="83"/>
      <c r="G25" s="83"/>
      <c r="H25" s="83"/>
      <c r="I25" s="83"/>
      <c r="J25" s="83"/>
      <c r="K25" s="83"/>
      <c r="L25" s="83"/>
      <c r="M25" s="83"/>
    </row>
    <row r="26" spans="2:13" ht="13.5" customHeight="1">
      <c r="B26" s="43" t="s">
        <v>180</v>
      </c>
      <c r="C26" s="83"/>
      <c r="D26" s="83"/>
      <c r="E26" s="83"/>
      <c r="F26" s="83"/>
      <c r="G26" s="83"/>
      <c r="H26" s="83"/>
      <c r="I26" s="83"/>
      <c r="J26" s="83"/>
      <c r="K26" s="83"/>
      <c r="L26" s="83"/>
      <c r="M26" s="83"/>
    </row>
    <row r="27" spans="2:13" ht="13.5" customHeight="1">
      <c r="B27" s="43" t="s">
        <v>155</v>
      </c>
      <c r="C27" s="83"/>
      <c r="D27" s="83"/>
      <c r="E27" s="83"/>
      <c r="F27" s="83"/>
      <c r="G27" s="83"/>
      <c r="H27" s="83"/>
      <c r="I27" s="83"/>
      <c r="J27" s="83"/>
      <c r="K27" s="83"/>
      <c r="L27" s="83"/>
      <c r="M27" s="83"/>
    </row>
    <row r="28" spans="2:13" ht="13.5" customHeight="1">
      <c r="B28" s="43" t="s">
        <v>181</v>
      </c>
      <c r="C28" s="83"/>
      <c r="D28" s="83"/>
      <c r="E28" s="83"/>
      <c r="F28" s="83"/>
      <c r="G28" s="83"/>
      <c r="H28" s="83"/>
      <c r="I28" s="83"/>
      <c r="J28" s="83"/>
      <c r="K28" s="83"/>
      <c r="L28" s="83"/>
      <c r="M28" s="83"/>
    </row>
    <row r="29" spans="2:13" ht="13.5" customHeight="1">
      <c r="B29" s="43"/>
      <c r="C29" s="83"/>
      <c r="D29" s="83"/>
      <c r="E29" s="83"/>
      <c r="F29" s="83"/>
      <c r="G29" s="83"/>
      <c r="H29" s="83"/>
      <c r="I29" s="83"/>
      <c r="J29" s="83"/>
      <c r="K29" s="83"/>
      <c r="L29" s="83"/>
      <c r="M29" s="83"/>
    </row>
    <row r="30" spans="2:15" ht="12.75" customHeight="1">
      <c r="B30" s="126" t="s">
        <v>207</v>
      </c>
      <c r="C30" s="126"/>
      <c r="D30" s="126"/>
      <c r="E30" s="126"/>
      <c r="F30" s="126"/>
      <c r="G30" s="126"/>
      <c r="H30" s="126"/>
      <c r="I30" s="126"/>
      <c r="J30" s="126"/>
      <c r="K30" s="126"/>
      <c r="L30" s="126"/>
      <c r="M30" s="126"/>
      <c r="O30" s="96"/>
    </row>
    <row r="31" spans="2:13" ht="12.75">
      <c r="B31" s="83"/>
      <c r="C31" s="83"/>
      <c r="D31" s="83"/>
      <c r="E31" s="83"/>
      <c r="F31" s="83"/>
      <c r="G31" s="83"/>
      <c r="H31" s="83"/>
      <c r="I31" s="83"/>
      <c r="J31" s="83"/>
      <c r="K31" s="83"/>
      <c r="L31" s="83"/>
      <c r="M31" s="83"/>
    </row>
    <row r="32" spans="2:13" ht="12.75" customHeight="1">
      <c r="B32" s="126" t="s">
        <v>243</v>
      </c>
      <c r="C32" s="126"/>
      <c r="D32" s="126"/>
      <c r="E32" s="126"/>
      <c r="F32" s="126"/>
      <c r="G32" s="126"/>
      <c r="H32" s="126"/>
      <c r="I32" s="126"/>
      <c r="J32" s="126"/>
      <c r="K32" s="126"/>
      <c r="L32" s="126"/>
      <c r="M32" s="126"/>
    </row>
    <row r="33" spans="2:13" ht="12.75">
      <c r="B33" s="126"/>
      <c r="C33" s="126"/>
      <c r="D33" s="126"/>
      <c r="E33" s="126"/>
      <c r="F33" s="126"/>
      <c r="G33" s="126"/>
      <c r="H33" s="126"/>
      <c r="I33" s="126"/>
      <c r="J33" s="126"/>
      <c r="K33" s="126"/>
      <c r="L33" s="126"/>
      <c r="M33" s="126"/>
    </row>
    <row r="34" spans="2:13" ht="6" customHeight="1">
      <c r="B34" s="126"/>
      <c r="C34" s="126"/>
      <c r="D34" s="126"/>
      <c r="E34" s="126"/>
      <c r="F34" s="126"/>
      <c r="G34" s="126"/>
      <c r="H34" s="126"/>
      <c r="I34" s="126"/>
      <c r="J34" s="126"/>
      <c r="K34" s="126"/>
      <c r="L34" s="126"/>
      <c r="M34" s="126"/>
    </row>
    <row r="35" spans="2:17" ht="12.75">
      <c r="B35" s="118" t="s">
        <v>244</v>
      </c>
      <c r="C35" s="94"/>
      <c r="D35" s="94"/>
      <c r="E35" s="94"/>
      <c r="F35" s="94"/>
      <c r="G35" s="94"/>
      <c r="H35" s="94"/>
      <c r="I35" s="94"/>
      <c r="J35" s="94"/>
      <c r="K35" s="108"/>
      <c r="L35" s="94"/>
      <c r="N35" s="94"/>
      <c r="O35" s="94"/>
      <c r="P35" s="47"/>
      <c r="Q35" s="47"/>
    </row>
    <row r="36" spans="2:17" ht="12.75">
      <c r="B36" s="43" t="s">
        <v>246</v>
      </c>
      <c r="C36" s="94"/>
      <c r="D36" s="94"/>
      <c r="E36" s="94"/>
      <c r="F36" s="94"/>
      <c r="G36" s="94"/>
      <c r="H36" s="94"/>
      <c r="I36" s="94"/>
      <c r="J36" s="94"/>
      <c r="K36" s="108"/>
      <c r="L36" s="94"/>
      <c r="N36" s="94"/>
      <c r="O36" s="94"/>
      <c r="P36" s="47"/>
      <c r="Q36" s="47"/>
    </row>
    <row r="37" spans="2:17" ht="9.75" customHeight="1">
      <c r="B37" s="43"/>
      <c r="C37" s="94"/>
      <c r="D37" s="94"/>
      <c r="E37" s="94"/>
      <c r="F37" s="94"/>
      <c r="G37" s="94"/>
      <c r="H37" s="94"/>
      <c r="I37" s="94"/>
      <c r="J37" s="94"/>
      <c r="K37" s="108"/>
      <c r="L37" s="94"/>
      <c r="N37" s="94"/>
      <c r="O37" s="94"/>
      <c r="P37" s="47"/>
      <c r="Q37" s="47"/>
    </row>
    <row r="38" spans="2:17" ht="12.75">
      <c r="B38" s="118" t="s">
        <v>245</v>
      </c>
      <c r="C38" s="94"/>
      <c r="D38" s="94"/>
      <c r="E38" s="94"/>
      <c r="F38" s="94"/>
      <c r="G38" s="94"/>
      <c r="H38" s="94"/>
      <c r="I38" s="94"/>
      <c r="J38" s="94"/>
      <c r="K38" s="108"/>
      <c r="L38" s="94"/>
      <c r="N38" s="94"/>
      <c r="O38" s="94"/>
      <c r="P38" s="47"/>
      <c r="Q38" s="47"/>
    </row>
    <row r="39" spans="2:17" ht="12.75">
      <c r="B39" s="43" t="s">
        <v>184</v>
      </c>
      <c r="C39" s="94"/>
      <c r="D39" s="94"/>
      <c r="E39" s="94"/>
      <c r="F39" s="94"/>
      <c r="G39" s="94"/>
      <c r="H39" s="94"/>
      <c r="I39" s="94"/>
      <c r="J39" s="94"/>
      <c r="K39" s="108"/>
      <c r="L39" s="94"/>
      <c r="N39" s="94"/>
      <c r="O39" s="94"/>
      <c r="P39" s="47"/>
      <c r="Q39" s="47"/>
    </row>
    <row r="40" spans="2:17" ht="12.75">
      <c r="B40" s="43" t="s">
        <v>183</v>
      </c>
      <c r="C40" s="94"/>
      <c r="D40" s="94"/>
      <c r="E40" s="94"/>
      <c r="F40" s="94"/>
      <c r="G40" s="94"/>
      <c r="H40" s="94"/>
      <c r="I40" s="94"/>
      <c r="J40" s="94"/>
      <c r="K40" s="108"/>
      <c r="L40" s="94"/>
      <c r="N40" s="94"/>
      <c r="O40" s="94"/>
      <c r="P40" s="47"/>
      <c r="Q40" s="47"/>
    </row>
    <row r="41" spans="2:17" ht="12.75">
      <c r="B41" s="43" t="s">
        <v>182</v>
      </c>
      <c r="C41" s="94"/>
      <c r="D41" s="94"/>
      <c r="E41" s="94"/>
      <c r="F41" s="94"/>
      <c r="G41" s="94"/>
      <c r="H41" s="94"/>
      <c r="I41" s="94"/>
      <c r="J41" s="94"/>
      <c r="K41" s="108"/>
      <c r="L41" s="94"/>
      <c r="N41" s="94"/>
      <c r="O41" s="94"/>
      <c r="P41" s="47"/>
      <c r="Q41" s="47"/>
    </row>
    <row r="42" spans="2:17" ht="12.75">
      <c r="B42" s="43" t="s">
        <v>188</v>
      </c>
      <c r="C42" s="94"/>
      <c r="D42" s="94"/>
      <c r="E42" s="94"/>
      <c r="F42" s="94"/>
      <c r="G42" s="94"/>
      <c r="H42" s="94"/>
      <c r="I42" s="94"/>
      <c r="J42" s="94"/>
      <c r="K42" s="108"/>
      <c r="L42" s="94"/>
      <c r="N42" s="94"/>
      <c r="O42" s="94"/>
      <c r="P42" s="47"/>
      <c r="Q42" s="47"/>
    </row>
    <row r="43" spans="2:17" ht="12.75">
      <c r="B43" s="43" t="s">
        <v>187</v>
      </c>
      <c r="C43" s="94"/>
      <c r="D43" s="94"/>
      <c r="E43" s="94"/>
      <c r="F43" s="94"/>
      <c r="G43" s="94"/>
      <c r="H43" s="94"/>
      <c r="I43" s="94"/>
      <c r="J43" s="94"/>
      <c r="K43" s="108"/>
      <c r="L43" s="94"/>
      <c r="N43" s="94"/>
      <c r="O43" s="94"/>
      <c r="P43" s="47"/>
      <c r="Q43" s="47"/>
    </row>
    <row r="44" spans="2:17" ht="12.75">
      <c r="B44" s="43" t="s">
        <v>186</v>
      </c>
      <c r="C44" s="94"/>
      <c r="D44" s="94"/>
      <c r="E44" s="94"/>
      <c r="F44" s="94"/>
      <c r="G44" s="94"/>
      <c r="H44" s="94"/>
      <c r="I44" s="94"/>
      <c r="J44" s="94"/>
      <c r="K44" s="108"/>
      <c r="L44" s="94"/>
      <c r="N44" s="94"/>
      <c r="O44" s="94"/>
      <c r="P44" s="47"/>
      <c r="Q44" s="47"/>
    </row>
    <row r="45" spans="2:17" ht="12.75">
      <c r="B45" s="43" t="s">
        <v>185</v>
      </c>
      <c r="C45" s="94"/>
      <c r="D45" s="94"/>
      <c r="E45" s="94"/>
      <c r="F45" s="94"/>
      <c r="G45" s="94"/>
      <c r="H45" s="94"/>
      <c r="I45" s="94"/>
      <c r="J45" s="94"/>
      <c r="K45" s="108"/>
      <c r="L45" s="94"/>
      <c r="N45" s="94"/>
      <c r="O45" s="94"/>
      <c r="P45" s="47"/>
      <c r="Q45" s="47"/>
    </row>
    <row r="46" spans="2:17" ht="12.75">
      <c r="B46" s="43" t="s">
        <v>189</v>
      </c>
      <c r="C46" s="94"/>
      <c r="D46" s="94"/>
      <c r="E46" s="94"/>
      <c r="F46" s="94"/>
      <c r="G46" s="94"/>
      <c r="H46" s="94"/>
      <c r="I46" s="94"/>
      <c r="J46" s="94"/>
      <c r="K46" s="108"/>
      <c r="L46" s="94"/>
      <c r="N46" s="94"/>
      <c r="O46" s="94"/>
      <c r="P46" s="47"/>
      <c r="Q46" s="47"/>
    </row>
    <row r="47" spans="2:17" ht="12.75">
      <c r="B47" s="43" t="s">
        <v>247</v>
      </c>
      <c r="C47" s="94"/>
      <c r="D47" s="94"/>
      <c r="E47" s="94"/>
      <c r="F47" s="94"/>
      <c r="G47" s="94"/>
      <c r="H47" s="94"/>
      <c r="I47" s="94"/>
      <c r="J47" s="94"/>
      <c r="K47" s="108"/>
      <c r="L47" s="94"/>
      <c r="N47" s="94"/>
      <c r="O47" s="94"/>
      <c r="P47" s="47"/>
      <c r="Q47" s="47"/>
    </row>
    <row r="48" spans="2:17" ht="12.75">
      <c r="B48" s="43" t="s">
        <v>171</v>
      </c>
      <c r="C48" s="94"/>
      <c r="D48" s="94"/>
      <c r="E48" s="94"/>
      <c r="F48" s="94"/>
      <c r="G48" s="94"/>
      <c r="H48" s="94"/>
      <c r="I48" s="94"/>
      <c r="J48" s="94"/>
      <c r="K48" s="108"/>
      <c r="L48" s="94"/>
      <c r="N48" s="94"/>
      <c r="O48" s="94"/>
      <c r="P48" s="47"/>
      <c r="Q48" s="47"/>
    </row>
    <row r="49" spans="2:17" ht="9" customHeight="1">
      <c r="B49" s="43"/>
      <c r="C49" s="94"/>
      <c r="D49" s="94"/>
      <c r="E49" s="94"/>
      <c r="F49" s="94"/>
      <c r="G49" s="94"/>
      <c r="H49" s="94"/>
      <c r="I49" s="94"/>
      <c r="J49" s="94"/>
      <c r="K49" s="108"/>
      <c r="L49" s="94"/>
      <c r="N49" s="94"/>
      <c r="O49" s="94"/>
      <c r="P49" s="47"/>
      <c r="Q49" s="47"/>
    </row>
    <row r="50" spans="2:17" ht="12.75">
      <c r="B50" s="118" t="s">
        <v>248</v>
      </c>
      <c r="C50" s="94"/>
      <c r="D50" s="94"/>
      <c r="E50" s="94"/>
      <c r="F50" s="94"/>
      <c r="G50" s="94"/>
      <c r="H50" s="94"/>
      <c r="I50" s="94"/>
      <c r="J50" s="94"/>
      <c r="K50" s="108"/>
      <c r="L50" s="94"/>
      <c r="N50" s="94"/>
      <c r="O50" s="94"/>
      <c r="P50" s="47"/>
      <c r="Q50" s="47"/>
    </row>
    <row r="51" spans="2:17" ht="12.75">
      <c r="B51" s="43" t="s">
        <v>251</v>
      </c>
      <c r="C51" s="94"/>
      <c r="D51" s="94"/>
      <c r="E51" s="94"/>
      <c r="F51" s="94"/>
      <c r="G51" s="94"/>
      <c r="H51" s="94"/>
      <c r="I51" s="94"/>
      <c r="J51" s="94"/>
      <c r="K51" s="108"/>
      <c r="L51" s="94"/>
      <c r="N51" s="94"/>
      <c r="O51" s="94"/>
      <c r="P51" s="47"/>
      <c r="Q51" s="47"/>
    </row>
    <row r="52" spans="2:17" ht="12.75">
      <c r="B52" s="43"/>
      <c r="C52" s="117" t="s">
        <v>249</v>
      </c>
      <c r="D52" s="94"/>
      <c r="E52" s="94"/>
      <c r="F52" s="94"/>
      <c r="G52" s="94"/>
      <c r="H52" s="94"/>
      <c r="I52" s="94"/>
      <c r="J52" s="94"/>
      <c r="K52" s="108"/>
      <c r="L52" s="94"/>
      <c r="N52" s="94"/>
      <c r="O52" s="94"/>
      <c r="P52" s="47"/>
      <c r="Q52" s="47"/>
    </row>
    <row r="53" spans="2:17" ht="12.75">
      <c r="B53" s="43" t="s">
        <v>252</v>
      </c>
      <c r="C53" s="94"/>
      <c r="D53" s="94"/>
      <c r="E53" s="94"/>
      <c r="F53" s="94"/>
      <c r="G53" s="94"/>
      <c r="H53" s="94"/>
      <c r="I53" s="94"/>
      <c r="J53" s="94"/>
      <c r="K53" s="108"/>
      <c r="L53" s="94"/>
      <c r="N53" s="94"/>
      <c r="O53" s="94"/>
      <c r="P53" s="47"/>
      <c r="Q53" s="47"/>
    </row>
    <row r="54" spans="2:17" ht="12.75">
      <c r="B54" s="43" t="s">
        <v>253</v>
      </c>
      <c r="C54" s="94"/>
      <c r="D54" s="94"/>
      <c r="E54" s="94"/>
      <c r="F54" s="94"/>
      <c r="G54" s="94"/>
      <c r="H54" s="94"/>
      <c r="I54" s="94"/>
      <c r="J54" s="94"/>
      <c r="K54" s="108"/>
      <c r="L54" s="94"/>
      <c r="N54" s="94"/>
      <c r="O54" s="94"/>
      <c r="P54" s="47"/>
      <c r="Q54" s="47"/>
    </row>
    <row r="55" spans="2:17" ht="12.75">
      <c r="B55" s="43" t="s">
        <v>254</v>
      </c>
      <c r="C55" s="94"/>
      <c r="D55" s="94"/>
      <c r="E55" s="94"/>
      <c r="F55" s="94"/>
      <c r="G55" s="94"/>
      <c r="H55" s="94"/>
      <c r="I55" s="94"/>
      <c r="J55" s="94"/>
      <c r="K55" s="108"/>
      <c r="L55" s="94"/>
      <c r="N55" s="94"/>
      <c r="O55" s="94"/>
      <c r="P55" s="47"/>
      <c r="Q55" s="47"/>
    </row>
    <row r="56" spans="2:17" ht="12.75">
      <c r="B56" s="43" t="s">
        <v>250</v>
      </c>
      <c r="C56" s="94"/>
      <c r="D56" s="94"/>
      <c r="E56" s="94"/>
      <c r="F56" s="94"/>
      <c r="G56" s="94"/>
      <c r="H56" s="94"/>
      <c r="I56" s="94"/>
      <c r="J56" s="94"/>
      <c r="K56" s="108"/>
      <c r="L56" s="94"/>
      <c r="N56" s="94"/>
      <c r="O56" s="94"/>
      <c r="P56" s="47"/>
      <c r="Q56" s="47"/>
    </row>
    <row r="57" spans="2:17" ht="12" customHeight="1">
      <c r="B57" s="43"/>
      <c r="C57" s="94"/>
      <c r="D57" s="94"/>
      <c r="E57" s="94"/>
      <c r="F57" s="94"/>
      <c r="G57" s="94"/>
      <c r="H57" s="94"/>
      <c r="I57" s="94"/>
      <c r="J57" s="94"/>
      <c r="K57" s="108"/>
      <c r="L57" s="94"/>
      <c r="N57" s="94"/>
      <c r="O57" s="94"/>
      <c r="P57" s="47"/>
      <c r="Q57" s="47"/>
    </row>
    <row r="58" spans="2:17" ht="12.75">
      <c r="B58" s="118" t="s">
        <v>255</v>
      </c>
      <c r="C58" s="94"/>
      <c r="D58" s="94"/>
      <c r="E58" s="94"/>
      <c r="F58" s="94"/>
      <c r="G58" s="94"/>
      <c r="H58" s="94"/>
      <c r="I58" s="94"/>
      <c r="J58" s="94"/>
      <c r="K58" s="108"/>
      <c r="L58" s="94"/>
      <c r="N58" s="94"/>
      <c r="O58" s="94"/>
      <c r="P58" s="47"/>
      <c r="Q58" s="47"/>
    </row>
    <row r="59" spans="2:17" ht="12.75">
      <c r="B59" s="43" t="s">
        <v>257</v>
      </c>
      <c r="C59" s="94"/>
      <c r="D59" s="94"/>
      <c r="E59" s="94"/>
      <c r="F59" s="94"/>
      <c r="G59" s="94"/>
      <c r="H59" s="94"/>
      <c r="I59" s="94"/>
      <c r="J59" s="94"/>
      <c r="K59" s="108"/>
      <c r="L59" s="94"/>
      <c r="N59" s="94"/>
      <c r="O59" s="94"/>
      <c r="P59" s="47"/>
      <c r="Q59" s="47"/>
    </row>
    <row r="60" spans="2:17" ht="12.75">
      <c r="B60" s="43" t="s">
        <v>258</v>
      </c>
      <c r="C60" s="94"/>
      <c r="D60" s="94"/>
      <c r="E60" s="94"/>
      <c r="F60" s="94"/>
      <c r="G60" s="94"/>
      <c r="H60" s="94"/>
      <c r="I60" s="94"/>
      <c r="J60" s="94"/>
      <c r="K60" s="108"/>
      <c r="L60" s="94"/>
      <c r="N60" s="94"/>
      <c r="O60" s="94"/>
      <c r="P60" s="47"/>
      <c r="Q60" s="47"/>
    </row>
    <row r="61" spans="2:17" ht="12" customHeight="1">
      <c r="B61" s="43"/>
      <c r="C61" s="94"/>
      <c r="D61" s="94"/>
      <c r="E61" s="94"/>
      <c r="F61" s="94"/>
      <c r="G61" s="94"/>
      <c r="H61" s="94"/>
      <c r="I61" s="94"/>
      <c r="J61" s="94"/>
      <c r="K61" s="108"/>
      <c r="L61" s="94"/>
      <c r="N61" s="94"/>
      <c r="O61" s="94"/>
      <c r="P61" s="47"/>
      <c r="Q61" s="47"/>
    </row>
    <row r="62" spans="2:17" ht="12.75">
      <c r="B62" s="118" t="s">
        <v>256</v>
      </c>
      <c r="C62" s="94"/>
      <c r="D62" s="94"/>
      <c r="E62" s="94"/>
      <c r="F62" s="94"/>
      <c r="G62" s="94"/>
      <c r="H62" s="94"/>
      <c r="I62" s="94"/>
      <c r="J62" s="94"/>
      <c r="K62" s="108"/>
      <c r="L62" s="94"/>
      <c r="N62" s="94"/>
      <c r="O62" s="94"/>
      <c r="P62" s="47"/>
      <c r="Q62" s="47"/>
    </row>
    <row r="63" spans="2:17" ht="12.75">
      <c r="B63" s="43" t="s">
        <v>259</v>
      </c>
      <c r="C63" s="94"/>
      <c r="D63" s="94"/>
      <c r="E63" s="94"/>
      <c r="F63" s="94"/>
      <c r="G63" s="94"/>
      <c r="H63" s="94"/>
      <c r="I63" s="94"/>
      <c r="J63" s="94"/>
      <c r="K63" s="108"/>
      <c r="L63" s="94"/>
      <c r="N63" s="94"/>
      <c r="O63" s="94"/>
      <c r="P63" s="47"/>
      <c r="Q63" s="47"/>
    </row>
    <row r="64" spans="2:17" ht="12.75">
      <c r="B64" s="43" t="s">
        <v>189</v>
      </c>
      <c r="C64" s="94"/>
      <c r="D64" s="94"/>
      <c r="E64" s="94"/>
      <c r="F64" s="94"/>
      <c r="G64" s="94"/>
      <c r="H64" s="94"/>
      <c r="I64" s="94"/>
      <c r="J64" s="94"/>
      <c r="K64" s="108"/>
      <c r="L64" s="94"/>
      <c r="N64" s="94"/>
      <c r="O64" s="94"/>
      <c r="P64" s="47"/>
      <c r="Q64" s="47"/>
    </row>
    <row r="65" spans="2:17" ht="12.75">
      <c r="B65" s="43"/>
      <c r="C65" s="94"/>
      <c r="D65" s="94"/>
      <c r="E65" s="94"/>
      <c r="F65" s="94"/>
      <c r="G65" s="94"/>
      <c r="H65" s="94"/>
      <c r="I65" s="94"/>
      <c r="J65" s="94"/>
      <c r="K65" s="108"/>
      <c r="L65" s="94"/>
      <c r="N65" s="94"/>
      <c r="O65" s="94"/>
      <c r="P65" s="47"/>
      <c r="Q65" s="47"/>
    </row>
    <row r="66" spans="1:2" ht="12.75">
      <c r="A66" s="54" t="s">
        <v>48</v>
      </c>
      <c r="B66" s="44" t="s">
        <v>49</v>
      </c>
    </row>
    <row r="68" spans="2:13" ht="12.75" customHeight="1">
      <c r="B68" s="126" t="s">
        <v>166</v>
      </c>
      <c r="C68" s="126"/>
      <c r="D68" s="126"/>
      <c r="E68" s="126"/>
      <c r="F68" s="126"/>
      <c r="G68" s="126"/>
      <c r="H68" s="126"/>
      <c r="I68" s="126"/>
      <c r="J68" s="126"/>
      <c r="K68" s="126"/>
      <c r="L68" s="126"/>
      <c r="M68" s="126"/>
    </row>
    <row r="69" spans="2:13" ht="12.75" customHeight="1">
      <c r="B69" s="83"/>
      <c r="C69" s="83"/>
      <c r="D69" s="83"/>
      <c r="E69" s="83"/>
      <c r="F69" s="83"/>
      <c r="G69" s="83"/>
      <c r="H69" s="83"/>
      <c r="I69" s="83"/>
      <c r="J69" s="83"/>
      <c r="K69" s="83"/>
      <c r="L69" s="83"/>
      <c r="M69" s="83"/>
    </row>
    <row r="70" spans="1:2" ht="12.75">
      <c r="A70" s="54" t="s">
        <v>50</v>
      </c>
      <c r="B70" s="44" t="s">
        <v>51</v>
      </c>
    </row>
    <row r="71" spans="1:2" ht="12.75">
      <c r="A71" s="54"/>
      <c r="B71" s="44"/>
    </row>
    <row r="72" spans="1:15" ht="12.75">
      <c r="A72" s="54"/>
      <c r="B72" s="30" t="s">
        <v>52</v>
      </c>
      <c r="O72" s="48"/>
    </row>
    <row r="74" spans="2:11" ht="12.75">
      <c r="B74" s="83"/>
      <c r="C74" s="83"/>
      <c r="D74" s="83"/>
      <c r="E74" s="83"/>
      <c r="F74" s="83"/>
      <c r="G74" s="83"/>
      <c r="H74" s="83"/>
      <c r="I74" s="83"/>
      <c r="J74" s="83"/>
      <c r="K74" s="83"/>
    </row>
    <row r="75" spans="1:11" ht="12.75">
      <c r="A75" s="48" t="s">
        <v>112</v>
      </c>
      <c r="B75" s="83"/>
      <c r="C75" s="83"/>
      <c r="D75" s="83"/>
      <c r="E75" s="83"/>
      <c r="F75" s="83"/>
      <c r="G75" s="83"/>
      <c r="H75" s="83"/>
      <c r="I75" s="83"/>
      <c r="J75" s="83"/>
      <c r="K75" s="83"/>
    </row>
    <row r="76" spans="2:11" ht="14.25" customHeight="1">
      <c r="B76" s="83"/>
      <c r="C76" s="83"/>
      <c r="D76" s="83"/>
      <c r="E76" s="83"/>
      <c r="F76" s="83"/>
      <c r="G76" s="83"/>
      <c r="H76" s="83"/>
      <c r="I76" s="83"/>
      <c r="J76" s="83"/>
      <c r="K76" s="83"/>
    </row>
    <row r="77" spans="1:2" ht="12.75">
      <c r="A77" s="54" t="s">
        <v>53</v>
      </c>
      <c r="B77" s="44" t="s">
        <v>54</v>
      </c>
    </row>
    <row r="79" spans="2:13" ht="12.75" customHeight="1">
      <c r="B79" s="127" t="s">
        <v>216</v>
      </c>
      <c r="C79" s="127"/>
      <c r="D79" s="127"/>
      <c r="E79" s="127"/>
      <c r="F79" s="127"/>
      <c r="G79" s="127"/>
      <c r="H79" s="127"/>
      <c r="I79" s="127"/>
      <c r="J79" s="127"/>
      <c r="K79" s="127"/>
      <c r="L79" s="127"/>
      <c r="M79" s="127"/>
    </row>
    <row r="80" spans="2:13" ht="12.75">
      <c r="B80" s="127"/>
      <c r="C80" s="127"/>
      <c r="D80" s="127"/>
      <c r="E80" s="127"/>
      <c r="F80" s="127"/>
      <c r="G80" s="127"/>
      <c r="H80" s="127"/>
      <c r="I80" s="127"/>
      <c r="J80" s="127"/>
      <c r="K80" s="127"/>
      <c r="L80" s="127"/>
      <c r="M80" s="127"/>
    </row>
    <row r="81" spans="2:13" ht="12.75">
      <c r="B81" s="83"/>
      <c r="C81" s="83"/>
      <c r="D81" s="83"/>
      <c r="E81" s="83"/>
      <c r="F81" s="83"/>
      <c r="G81" s="83"/>
      <c r="H81" s="83"/>
      <c r="I81" s="83"/>
      <c r="J81" s="83"/>
      <c r="K81" s="83"/>
      <c r="L81" s="83"/>
      <c r="M81" s="83"/>
    </row>
    <row r="82" spans="1:2" ht="12.75">
      <c r="A82" s="54" t="s">
        <v>55</v>
      </c>
      <c r="B82" s="44" t="s">
        <v>56</v>
      </c>
    </row>
    <row r="84" spans="2:13" ht="12.75">
      <c r="B84" s="136" t="s">
        <v>217</v>
      </c>
      <c r="C84" s="136"/>
      <c r="D84" s="136"/>
      <c r="E84" s="136"/>
      <c r="F84" s="136"/>
      <c r="G84" s="136"/>
      <c r="H84" s="136"/>
      <c r="I84" s="136"/>
      <c r="J84" s="136"/>
      <c r="K84" s="136"/>
      <c r="L84" s="136"/>
      <c r="M84" s="136"/>
    </row>
    <row r="85" spans="2:13" ht="12.75">
      <c r="B85" s="136"/>
      <c r="C85" s="136"/>
      <c r="D85" s="136"/>
      <c r="E85" s="136"/>
      <c r="F85" s="136"/>
      <c r="G85" s="136"/>
      <c r="H85" s="136"/>
      <c r="I85" s="136"/>
      <c r="J85" s="136"/>
      <c r="K85" s="136"/>
      <c r="L85" s="136"/>
      <c r="M85" s="136"/>
    </row>
    <row r="87" spans="1:9" ht="12.75">
      <c r="A87" s="54" t="s">
        <v>57</v>
      </c>
      <c r="B87" s="44" t="s">
        <v>159</v>
      </c>
      <c r="I87" s="96"/>
    </row>
    <row r="89" spans="2:13" ht="15.75" customHeight="1">
      <c r="B89" s="127" t="s">
        <v>163</v>
      </c>
      <c r="C89" s="127"/>
      <c r="D89" s="127"/>
      <c r="E89" s="127"/>
      <c r="F89" s="127"/>
      <c r="G89" s="127"/>
      <c r="H89" s="127"/>
      <c r="I89" s="127"/>
      <c r="J89" s="127"/>
      <c r="K89" s="127"/>
      <c r="L89" s="127"/>
      <c r="M89" s="127"/>
    </row>
    <row r="90" spans="2:13" ht="12.75">
      <c r="B90" s="127"/>
      <c r="C90" s="127"/>
      <c r="D90" s="127"/>
      <c r="E90" s="127"/>
      <c r="F90" s="127"/>
      <c r="G90" s="127"/>
      <c r="H90" s="127"/>
      <c r="I90" s="127"/>
      <c r="J90" s="127"/>
      <c r="K90" s="127"/>
      <c r="L90" s="127"/>
      <c r="M90" s="127"/>
    </row>
    <row r="91" spans="2:13" ht="12.75">
      <c r="B91" s="109"/>
      <c r="C91" s="109"/>
      <c r="D91" s="109"/>
      <c r="E91" s="109"/>
      <c r="F91" s="109"/>
      <c r="G91" s="109"/>
      <c r="H91" s="109"/>
      <c r="I91" s="109"/>
      <c r="J91" s="109"/>
      <c r="K91" s="109"/>
      <c r="L91" s="109"/>
      <c r="M91" s="109"/>
    </row>
    <row r="92" spans="1:2" ht="12.75">
      <c r="A92" s="54" t="s">
        <v>58</v>
      </c>
      <c r="B92" s="44" t="s">
        <v>160</v>
      </c>
    </row>
    <row r="94" spans="2:13" ht="12.75">
      <c r="B94" s="133" t="s">
        <v>260</v>
      </c>
      <c r="C94" s="133"/>
      <c r="D94" s="133"/>
      <c r="E94" s="133"/>
      <c r="F94" s="133"/>
      <c r="G94" s="133"/>
      <c r="H94" s="133"/>
      <c r="I94" s="133"/>
      <c r="J94" s="133"/>
      <c r="K94" s="133"/>
      <c r="L94" s="133"/>
      <c r="M94" s="133"/>
    </row>
    <row r="95" spans="2:13" ht="12.75">
      <c r="B95" s="133"/>
      <c r="C95" s="133"/>
      <c r="D95" s="133"/>
      <c r="E95" s="133"/>
      <c r="F95" s="133"/>
      <c r="G95" s="133"/>
      <c r="H95" s="133"/>
      <c r="I95" s="133"/>
      <c r="J95" s="133"/>
      <c r="K95" s="133"/>
      <c r="L95" s="133"/>
      <c r="M95" s="133"/>
    </row>
    <row r="97" spans="2:13" ht="12.75">
      <c r="B97" s="134" t="s">
        <v>261</v>
      </c>
      <c r="C97" s="134"/>
      <c r="D97" s="134"/>
      <c r="E97" s="134"/>
      <c r="F97" s="134"/>
      <c r="G97" s="134"/>
      <c r="H97" s="134"/>
      <c r="I97" s="134"/>
      <c r="J97" s="134"/>
      <c r="K97" s="134"/>
      <c r="L97" s="134"/>
      <c r="M97" s="134"/>
    </row>
    <row r="98" spans="2:13" ht="12.75">
      <c r="B98" s="134"/>
      <c r="C98" s="134"/>
      <c r="D98" s="134"/>
      <c r="E98" s="134"/>
      <c r="F98" s="134"/>
      <c r="G98" s="134"/>
      <c r="H98" s="134"/>
      <c r="I98" s="134"/>
      <c r="J98" s="134"/>
      <c r="K98" s="134"/>
      <c r="L98" s="134"/>
      <c r="M98" s="134"/>
    </row>
    <row r="100" spans="1:2" ht="12.75">
      <c r="A100" s="54" t="s">
        <v>59</v>
      </c>
      <c r="B100" s="44" t="s">
        <v>60</v>
      </c>
    </row>
    <row r="101" spans="1:2" ht="12.75">
      <c r="A101" s="54"/>
      <c r="B101" s="44"/>
    </row>
    <row r="102" spans="2:15" ht="12.75" customHeight="1">
      <c r="B102" s="127" t="s">
        <v>116</v>
      </c>
      <c r="C102" s="127"/>
      <c r="D102" s="127"/>
      <c r="E102" s="127"/>
      <c r="F102" s="127"/>
      <c r="G102" s="127"/>
      <c r="H102" s="127"/>
      <c r="I102" s="127"/>
      <c r="J102" s="127"/>
      <c r="K102" s="127"/>
      <c r="L102" s="127"/>
      <c r="M102" s="127"/>
      <c r="O102" s="96"/>
    </row>
    <row r="103" spans="2:15" ht="12.75">
      <c r="B103" s="127"/>
      <c r="C103" s="127"/>
      <c r="D103" s="127"/>
      <c r="E103" s="127"/>
      <c r="F103" s="127"/>
      <c r="G103" s="127"/>
      <c r="H103" s="127"/>
      <c r="I103" s="127"/>
      <c r="J103" s="127"/>
      <c r="K103" s="127"/>
      <c r="L103" s="127"/>
      <c r="M103" s="127"/>
      <c r="O103" s="96"/>
    </row>
    <row r="104" spans="2:13" ht="12.75">
      <c r="B104" s="127"/>
      <c r="C104" s="127"/>
      <c r="D104" s="127"/>
      <c r="E104" s="127"/>
      <c r="F104" s="127"/>
      <c r="G104" s="127"/>
      <c r="H104" s="127"/>
      <c r="I104" s="127"/>
      <c r="J104" s="127"/>
      <c r="K104" s="127"/>
      <c r="L104" s="127"/>
      <c r="M104" s="127"/>
    </row>
    <row r="105" spans="2:11" ht="12.75">
      <c r="B105" s="51"/>
      <c r="C105" s="51"/>
      <c r="D105" s="51"/>
      <c r="E105" s="51"/>
      <c r="F105" s="51"/>
      <c r="G105" s="51"/>
      <c r="H105" s="51"/>
      <c r="I105" s="51"/>
      <c r="J105" s="51"/>
      <c r="K105" s="51"/>
    </row>
    <row r="106" spans="1:8" ht="12.75">
      <c r="A106" s="54" t="s">
        <v>61</v>
      </c>
      <c r="B106" s="44" t="s">
        <v>62</v>
      </c>
      <c r="H106" s="87"/>
    </row>
    <row r="108" spans="2:13" ht="12.75" customHeight="1">
      <c r="B108" s="126" t="s">
        <v>167</v>
      </c>
      <c r="C108" s="126"/>
      <c r="D108" s="126"/>
      <c r="E108" s="126"/>
      <c r="F108" s="126"/>
      <c r="G108" s="126"/>
      <c r="H108" s="126"/>
      <c r="I108" s="126"/>
      <c r="J108" s="126"/>
      <c r="K108" s="126"/>
      <c r="L108" s="126"/>
      <c r="M108" s="126"/>
    </row>
    <row r="109" spans="2:11" ht="13.5" customHeight="1">
      <c r="B109" s="51"/>
      <c r="C109" s="51"/>
      <c r="D109" s="51"/>
      <c r="E109" s="51"/>
      <c r="F109" s="51"/>
      <c r="G109" s="51"/>
      <c r="H109" s="51"/>
      <c r="I109" s="51"/>
      <c r="J109" s="51"/>
      <c r="K109" s="51"/>
    </row>
    <row r="110" spans="1:2" ht="12.75">
      <c r="A110" s="54" t="s">
        <v>63</v>
      </c>
      <c r="B110" s="44" t="s">
        <v>193</v>
      </c>
    </row>
    <row r="112" spans="2:13" ht="12.75" customHeight="1">
      <c r="B112" s="126" t="s">
        <v>0</v>
      </c>
      <c r="C112" s="126"/>
      <c r="D112" s="126"/>
      <c r="E112" s="126"/>
      <c r="F112" s="126"/>
      <c r="G112" s="126"/>
      <c r="H112" s="126"/>
      <c r="I112" s="126"/>
      <c r="J112" s="126"/>
      <c r="K112" s="126"/>
      <c r="L112" s="126"/>
      <c r="M112" s="126"/>
    </row>
    <row r="113" spans="2:13" ht="12.75" customHeight="1">
      <c r="B113" s="126"/>
      <c r="C113" s="126"/>
      <c r="D113" s="126"/>
      <c r="E113" s="126"/>
      <c r="F113" s="126"/>
      <c r="G113" s="126"/>
      <c r="H113" s="126"/>
      <c r="I113" s="126"/>
      <c r="J113" s="126"/>
      <c r="K113" s="126"/>
      <c r="L113" s="126"/>
      <c r="M113" s="126"/>
    </row>
    <row r="114" spans="2:11" ht="12.75">
      <c r="B114" s="51"/>
      <c r="C114" s="51"/>
      <c r="D114" s="51"/>
      <c r="E114" s="51"/>
      <c r="F114" s="51"/>
      <c r="G114" s="51"/>
      <c r="H114" s="51"/>
      <c r="I114" s="51"/>
      <c r="J114" s="51"/>
      <c r="K114" s="51"/>
    </row>
    <row r="115" spans="1:2" ht="12.75">
      <c r="A115" s="54" t="s">
        <v>64</v>
      </c>
      <c r="B115" s="44" t="s">
        <v>108</v>
      </c>
    </row>
    <row r="117" spans="2:13" ht="12.75" customHeight="1">
      <c r="B117" s="127" t="s">
        <v>228</v>
      </c>
      <c r="C117" s="127"/>
      <c r="D117" s="127"/>
      <c r="E117" s="127"/>
      <c r="F117" s="127"/>
      <c r="G117" s="127"/>
      <c r="H117" s="127"/>
      <c r="I117" s="127"/>
      <c r="J117" s="127"/>
      <c r="K117" s="127"/>
      <c r="L117" s="127"/>
      <c r="M117" s="127"/>
    </row>
    <row r="118" spans="2:13" ht="14.25" customHeight="1">
      <c r="B118" s="127"/>
      <c r="C118" s="127"/>
      <c r="D118" s="127"/>
      <c r="E118" s="127"/>
      <c r="F118" s="127"/>
      <c r="G118" s="127"/>
      <c r="H118" s="127"/>
      <c r="I118" s="127"/>
      <c r="J118" s="127"/>
      <c r="K118" s="127"/>
      <c r="L118" s="127"/>
      <c r="M118" s="127"/>
    </row>
    <row r="119" spans="2:13" ht="12.75" customHeight="1">
      <c r="B119" s="83"/>
      <c r="C119" s="83"/>
      <c r="D119" s="83"/>
      <c r="E119" s="83"/>
      <c r="F119" s="83"/>
      <c r="G119" s="83"/>
      <c r="H119" s="83"/>
      <c r="I119" s="83"/>
      <c r="J119" s="83"/>
      <c r="K119" s="83"/>
      <c r="L119" s="83"/>
      <c r="M119" s="83"/>
    </row>
    <row r="120" spans="2:13" ht="12.75" customHeight="1">
      <c r="B120" s="83"/>
      <c r="C120" s="83"/>
      <c r="D120" s="83"/>
      <c r="E120" s="83"/>
      <c r="F120" s="83"/>
      <c r="G120" s="83"/>
      <c r="H120" s="83"/>
      <c r="I120" s="83"/>
      <c r="J120" s="83"/>
      <c r="K120" s="83"/>
      <c r="L120" s="83"/>
      <c r="M120" s="83"/>
    </row>
    <row r="121" spans="1:2" ht="12.75">
      <c r="A121" s="54" t="s">
        <v>65</v>
      </c>
      <c r="B121" s="44" t="s">
        <v>208</v>
      </c>
    </row>
    <row r="122" spans="1:2" ht="12.75">
      <c r="A122" s="54"/>
      <c r="B122" s="44"/>
    </row>
    <row r="123" spans="1:2" ht="12.75">
      <c r="A123" s="54"/>
      <c r="B123" s="30" t="s">
        <v>229</v>
      </c>
    </row>
    <row r="124" spans="1:2" ht="12.75">
      <c r="A124" s="54"/>
      <c r="B124" s="44"/>
    </row>
    <row r="126" ht="12.75">
      <c r="K126" s="31" t="s">
        <v>6</v>
      </c>
    </row>
    <row r="127" ht="12.75">
      <c r="K127" s="31"/>
    </row>
    <row r="128" ht="12.75">
      <c r="C128" s="30" t="s">
        <v>209</v>
      </c>
    </row>
    <row r="129" spans="3:11" ht="13.5" thickBot="1">
      <c r="C129" s="30" t="s">
        <v>218</v>
      </c>
      <c r="K129" s="95">
        <v>8536</v>
      </c>
    </row>
    <row r="130" spans="11:14" ht="5.25" customHeight="1" thickTop="1">
      <c r="K130" s="3"/>
      <c r="N130" s="96"/>
    </row>
    <row r="131" ht="12.75">
      <c r="N131" s="97"/>
    </row>
    <row r="133" spans="1:2" ht="12.75">
      <c r="A133" s="54" t="s">
        <v>66</v>
      </c>
      <c r="B133" s="44" t="s">
        <v>131</v>
      </c>
    </row>
    <row r="134" spans="10:11" ht="12.75">
      <c r="J134" s="31"/>
      <c r="K134" s="31" t="s">
        <v>67</v>
      </c>
    </row>
    <row r="135" spans="10:11" ht="12.75">
      <c r="J135" s="58"/>
      <c r="K135" s="58" t="s">
        <v>220</v>
      </c>
    </row>
    <row r="136" spans="10:11" ht="12.75">
      <c r="J136" s="31"/>
      <c r="K136" s="31" t="s">
        <v>6</v>
      </c>
    </row>
    <row r="137" spans="2:11" ht="12.75">
      <c r="B137" s="30" t="s">
        <v>68</v>
      </c>
      <c r="J137" s="31"/>
      <c r="K137" s="31"/>
    </row>
    <row r="138" spans="10:11" ht="6.75" customHeight="1">
      <c r="J138" s="31"/>
      <c r="K138" s="31"/>
    </row>
    <row r="139" spans="2:11" ht="13.5" thickBot="1">
      <c r="B139" s="30" t="s">
        <v>1</v>
      </c>
      <c r="J139" s="31"/>
      <c r="K139" s="95">
        <v>562</v>
      </c>
    </row>
    <row r="140" spans="9:10" ht="13.5" thickTop="1">
      <c r="I140" s="1"/>
      <c r="J140" s="31"/>
    </row>
    <row r="141" spans="2:13" ht="12.75">
      <c r="B141" s="83"/>
      <c r="C141" s="83"/>
      <c r="D141" s="83"/>
      <c r="E141" s="83"/>
      <c r="F141" s="83"/>
      <c r="G141" s="83"/>
      <c r="H141" s="83"/>
      <c r="I141" s="83"/>
      <c r="J141" s="83"/>
      <c r="K141" s="83"/>
      <c r="L141" s="83"/>
      <c r="M141" s="83"/>
    </row>
    <row r="142" spans="1:13" s="47" customFormat="1" ht="12.75" customHeight="1">
      <c r="A142" s="129" t="s">
        <v>123</v>
      </c>
      <c r="B142" s="129"/>
      <c r="C142" s="129"/>
      <c r="D142" s="129"/>
      <c r="E142" s="129"/>
      <c r="F142" s="129"/>
      <c r="G142" s="129"/>
      <c r="H142" s="129"/>
      <c r="I142" s="129"/>
      <c r="J142" s="129"/>
      <c r="K142" s="129"/>
      <c r="L142" s="129"/>
      <c r="M142" s="129"/>
    </row>
    <row r="143" spans="1:13" s="47" customFormat="1" ht="12.75">
      <c r="A143" s="129"/>
      <c r="B143" s="129"/>
      <c r="C143" s="129"/>
      <c r="D143" s="129"/>
      <c r="E143" s="129"/>
      <c r="F143" s="129"/>
      <c r="G143" s="129"/>
      <c r="H143" s="129"/>
      <c r="I143" s="129"/>
      <c r="J143" s="129"/>
      <c r="K143" s="129"/>
      <c r="L143" s="129"/>
      <c r="M143" s="129"/>
    </row>
    <row r="144" s="47" customFormat="1" ht="12.75">
      <c r="A144" s="111"/>
    </row>
    <row r="145" spans="1:2" ht="12.75">
      <c r="A145" s="54" t="s">
        <v>69</v>
      </c>
      <c r="B145" s="44" t="s">
        <v>70</v>
      </c>
    </row>
    <row r="147" spans="2:13" ht="12.75" customHeight="1">
      <c r="B147" s="127" t="s">
        <v>266</v>
      </c>
      <c r="C147" s="127"/>
      <c r="D147" s="127"/>
      <c r="E147" s="127"/>
      <c r="F147" s="127"/>
      <c r="G147" s="127"/>
      <c r="H147" s="127"/>
      <c r="I147" s="127"/>
      <c r="J147" s="127"/>
      <c r="K147" s="127"/>
      <c r="L147" s="127"/>
      <c r="M147" s="127"/>
    </row>
    <row r="148" spans="2:13" ht="12.75">
      <c r="B148" s="127"/>
      <c r="C148" s="127"/>
      <c r="D148" s="127"/>
      <c r="E148" s="127"/>
      <c r="F148" s="127"/>
      <c r="G148" s="127"/>
      <c r="H148" s="127"/>
      <c r="I148" s="127"/>
      <c r="J148" s="127"/>
      <c r="K148" s="127"/>
      <c r="L148" s="127"/>
      <c r="M148" s="127"/>
    </row>
    <row r="149" spans="2:13" ht="12.75">
      <c r="B149" s="127"/>
      <c r="C149" s="127"/>
      <c r="D149" s="127"/>
      <c r="E149" s="127"/>
      <c r="F149" s="127"/>
      <c r="G149" s="127"/>
      <c r="H149" s="127"/>
      <c r="I149" s="127"/>
      <c r="J149" s="127"/>
      <c r="K149" s="127"/>
      <c r="L149" s="127"/>
      <c r="M149" s="127"/>
    </row>
    <row r="150" spans="2:14" ht="14.25" customHeight="1">
      <c r="B150" s="127"/>
      <c r="C150" s="127"/>
      <c r="D150" s="127"/>
      <c r="E150" s="127"/>
      <c r="F150" s="127"/>
      <c r="G150" s="127"/>
      <c r="H150" s="127"/>
      <c r="I150" s="127"/>
      <c r="J150" s="127"/>
      <c r="K150" s="127"/>
      <c r="L150" s="127"/>
      <c r="M150" s="127"/>
      <c r="N150" s="96"/>
    </row>
    <row r="151" spans="2:14" ht="14.25" customHeight="1">
      <c r="B151" s="135"/>
      <c r="C151" s="135"/>
      <c r="D151" s="135"/>
      <c r="E151" s="135"/>
      <c r="F151" s="135"/>
      <c r="G151" s="135"/>
      <c r="H151" s="135"/>
      <c r="I151" s="135"/>
      <c r="J151" s="135"/>
      <c r="K151" s="135"/>
      <c r="L151" s="135"/>
      <c r="M151" s="135"/>
      <c r="N151" s="96"/>
    </row>
    <row r="152" spans="2:13" ht="12.75">
      <c r="B152" s="51"/>
      <c r="C152" s="51"/>
      <c r="D152" s="51"/>
      <c r="E152" s="51"/>
      <c r="F152" s="51"/>
      <c r="G152" s="51"/>
      <c r="H152" s="51"/>
      <c r="I152" s="51"/>
      <c r="J152" s="51"/>
      <c r="K152" s="51"/>
      <c r="L152" s="51"/>
      <c r="M152" s="51"/>
    </row>
    <row r="153" spans="2:13" ht="12.75">
      <c r="B153" s="127" t="s">
        <v>268</v>
      </c>
      <c r="C153" s="127"/>
      <c r="D153" s="127"/>
      <c r="E153" s="127"/>
      <c r="F153" s="127"/>
      <c r="G153" s="127"/>
      <c r="H153" s="127"/>
      <c r="I153" s="127"/>
      <c r="J153" s="127"/>
      <c r="K153" s="127"/>
      <c r="L153" s="127"/>
      <c r="M153" s="127"/>
    </row>
    <row r="154" spans="2:13" ht="12.75">
      <c r="B154" s="127"/>
      <c r="C154" s="127"/>
      <c r="D154" s="127"/>
      <c r="E154" s="127"/>
      <c r="F154" s="127"/>
      <c r="G154" s="127"/>
      <c r="H154" s="127"/>
      <c r="I154" s="127"/>
      <c r="J154" s="127"/>
      <c r="K154" s="127"/>
      <c r="L154" s="127"/>
      <c r="M154" s="127"/>
    </row>
    <row r="155" spans="2:13" ht="12.75">
      <c r="B155" s="127"/>
      <c r="C155" s="127"/>
      <c r="D155" s="127"/>
      <c r="E155" s="127"/>
      <c r="F155" s="127"/>
      <c r="G155" s="127"/>
      <c r="H155" s="127"/>
      <c r="I155" s="127"/>
      <c r="J155" s="127"/>
      <c r="K155" s="127"/>
      <c r="L155" s="127"/>
      <c r="M155" s="127"/>
    </row>
    <row r="156" spans="2:13" ht="12.75">
      <c r="B156" s="127"/>
      <c r="C156" s="127"/>
      <c r="D156" s="127"/>
      <c r="E156" s="127"/>
      <c r="F156" s="127"/>
      <c r="G156" s="127"/>
      <c r="H156" s="127"/>
      <c r="I156" s="127"/>
      <c r="J156" s="127"/>
      <c r="K156" s="127"/>
      <c r="L156" s="127"/>
      <c r="M156" s="127"/>
    </row>
    <row r="157" spans="2:13" ht="12.75">
      <c r="B157" s="127"/>
      <c r="C157" s="127"/>
      <c r="D157" s="127"/>
      <c r="E157" s="127"/>
      <c r="F157" s="127"/>
      <c r="G157" s="127"/>
      <c r="H157" s="127"/>
      <c r="I157" s="127"/>
      <c r="J157" s="127"/>
      <c r="K157" s="127"/>
      <c r="L157" s="127"/>
      <c r="M157" s="127"/>
    </row>
    <row r="158" spans="2:13" ht="12.75">
      <c r="B158" s="128"/>
      <c r="C158" s="128"/>
      <c r="D158" s="128"/>
      <c r="E158" s="128"/>
      <c r="F158" s="128"/>
      <c r="G158" s="128"/>
      <c r="H158" s="128"/>
      <c r="I158" s="128"/>
      <c r="J158" s="128"/>
      <c r="K158" s="128"/>
      <c r="L158" s="128"/>
      <c r="M158" s="128"/>
    </row>
    <row r="160" spans="1:2" ht="12.75">
      <c r="A160" s="54" t="s">
        <v>71</v>
      </c>
      <c r="B160" s="44" t="s">
        <v>72</v>
      </c>
    </row>
    <row r="162" spans="2:14" ht="12.75" customHeight="1">
      <c r="B162" s="127" t="s">
        <v>267</v>
      </c>
      <c r="C162" s="127"/>
      <c r="D162" s="127"/>
      <c r="E162" s="127"/>
      <c r="F162" s="127"/>
      <c r="G162" s="127"/>
      <c r="H162" s="127"/>
      <c r="I162" s="127"/>
      <c r="J162" s="127"/>
      <c r="K162" s="127"/>
      <c r="L162" s="127"/>
      <c r="M162" s="127"/>
      <c r="N162" s="96"/>
    </row>
    <row r="163" spans="2:13" ht="12.75">
      <c r="B163" s="127"/>
      <c r="C163" s="127"/>
      <c r="D163" s="127"/>
      <c r="E163" s="127"/>
      <c r="F163" s="127"/>
      <c r="G163" s="127"/>
      <c r="H163" s="127"/>
      <c r="I163" s="127"/>
      <c r="J163" s="127"/>
      <c r="K163" s="127"/>
      <c r="L163" s="127"/>
      <c r="M163" s="127"/>
    </row>
    <row r="164" spans="2:13" ht="14.25" customHeight="1">
      <c r="B164" s="127"/>
      <c r="C164" s="127"/>
      <c r="D164" s="127"/>
      <c r="E164" s="127"/>
      <c r="F164" s="127"/>
      <c r="G164" s="127"/>
      <c r="H164" s="127"/>
      <c r="I164" s="127"/>
      <c r="J164" s="127"/>
      <c r="K164" s="127"/>
      <c r="L164" s="127"/>
      <c r="M164" s="127"/>
    </row>
    <row r="165" spans="2:13" ht="12.75">
      <c r="B165" s="127"/>
      <c r="C165" s="127"/>
      <c r="D165" s="127"/>
      <c r="E165" s="127"/>
      <c r="F165" s="127"/>
      <c r="G165" s="127"/>
      <c r="H165" s="127"/>
      <c r="I165" s="127"/>
      <c r="J165" s="127"/>
      <c r="K165" s="127"/>
      <c r="L165" s="127"/>
      <c r="M165" s="127"/>
    </row>
    <row r="166" spans="2:13" ht="12.75">
      <c r="B166" s="127"/>
      <c r="C166" s="127"/>
      <c r="D166" s="127"/>
      <c r="E166" s="127"/>
      <c r="F166" s="127"/>
      <c r="G166" s="127"/>
      <c r="H166" s="127"/>
      <c r="I166" s="127"/>
      <c r="J166" s="127"/>
      <c r="K166" s="127"/>
      <c r="L166" s="127"/>
      <c r="M166" s="127"/>
    </row>
    <row r="167" spans="1:13" ht="12.75">
      <c r="A167" s="110"/>
      <c r="B167" s="110"/>
      <c r="C167" s="110"/>
      <c r="D167" s="110"/>
      <c r="E167" s="110"/>
      <c r="F167" s="110"/>
      <c r="G167" s="110"/>
      <c r="H167" s="110"/>
      <c r="I167" s="110"/>
      <c r="J167" s="110"/>
      <c r="K167" s="110"/>
      <c r="L167" s="110"/>
      <c r="M167" s="110"/>
    </row>
    <row r="168" spans="1:2" ht="12.75">
      <c r="A168" s="54" t="s">
        <v>73</v>
      </c>
      <c r="B168" s="44" t="s">
        <v>74</v>
      </c>
    </row>
    <row r="169" ht="8.25" customHeight="1"/>
    <row r="170" spans="2:15" ht="12.75" customHeight="1">
      <c r="B170" s="127" t="s">
        <v>263</v>
      </c>
      <c r="C170" s="127"/>
      <c r="D170" s="127"/>
      <c r="E170" s="127"/>
      <c r="F170" s="127"/>
      <c r="G170" s="127"/>
      <c r="H170" s="127"/>
      <c r="I170" s="127"/>
      <c r="J170" s="127"/>
      <c r="K170" s="127"/>
      <c r="L170" s="127"/>
      <c r="M170" s="127"/>
      <c r="O170" s="96"/>
    </row>
    <row r="171" spans="2:14" ht="12.75">
      <c r="B171" s="127"/>
      <c r="C171" s="127"/>
      <c r="D171" s="127"/>
      <c r="E171" s="127"/>
      <c r="F171" s="127"/>
      <c r="G171" s="127"/>
      <c r="H171" s="127"/>
      <c r="I171" s="127"/>
      <c r="J171" s="127"/>
      <c r="K171" s="127"/>
      <c r="L171" s="127"/>
      <c r="M171" s="127"/>
      <c r="N171" s="96"/>
    </row>
    <row r="172" spans="2:13" ht="12.75">
      <c r="B172" s="127"/>
      <c r="C172" s="127"/>
      <c r="D172" s="127"/>
      <c r="E172" s="127"/>
      <c r="F172" s="127"/>
      <c r="G172" s="127"/>
      <c r="H172" s="127"/>
      <c r="I172" s="127"/>
      <c r="J172" s="127"/>
      <c r="K172" s="127"/>
      <c r="L172" s="127"/>
      <c r="M172" s="127"/>
    </row>
    <row r="173" spans="2:13" ht="12.75">
      <c r="B173" s="127"/>
      <c r="C173" s="127"/>
      <c r="D173" s="127"/>
      <c r="E173" s="127"/>
      <c r="F173" s="127"/>
      <c r="G173" s="127"/>
      <c r="H173" s="127"/>
      <c r="I173" s="127"/>
      <c r="J173" s="127"/>
      <c r="K173" s="127"/>
      <c r="L173" s="127"/>
      <c r="M173" s="127"/>
    </row>
    <row r="174" spans="2:13" ht="14.25" customHeight="1">
      <c r="B174" s="127"/>
      <c r="C174" s="127"/>
      <c r="D174" s="127"/>
      <c r="E174" s="127"/>
      <c r="F174" s="127"/>
      <c r="G174" s="127"/>
      <c r="H174" s="127"/>
      <c r="I174" s="127"/>
      <c r="J174" s="127"/>
      <c r="K174" s="127"/>
      <c r="L174" s="127"/>
      <c r="M174" s="127"/>
    </row>
    <row r="175" spans="2:13" ht="14.25" customHeight="1">
      <c r="B175" s="127"/>
      <c r="C175" s="127"/>
      <c r="D175" s="127"/>
      <c r="E175" s="127"/>
      <c r="F175" s="127"/>
      <c r="G175" s="127"/>
      <c r="H175" s="127"/>
      <c r="I175" s="127"/>
      <c r="J175" s="127"/>
      <c r="K175" s="127"/>
      <c r="L175" s="127"/>
      <c r="M175" s="127"/>
    </row>
    <row r="176" spans="2:13" ht="14.25" customHeight="1">
      <c r="B176" s="127"/>
      <c r="C176" s="127"/>
      <c r="D176" s="127"/>
      <c r="E176" s="127"/>
      <c r="F176" s="127"/>
      <c r="G176" s="127"/>
      <c r="H176" s="127"/>
      <c r="I176" s="127"/>
      <c r="J176" s="127"/>
      <c r="K176" s="127"/>
      <c r="L176" s="127"/>
      <c r="M176" s="127"/>
    </row>
    <row r="177" spans="2:13" ht="14.25" customHeight="1">
      <c r="B177" s="51"/>
      <c r="C177" s="51"/>
      <c r="D177" s="51"/>
      <c r="E177" s="51"/>
      <c r="F177" s="51"/>
      <c r="G177" s="51"/>
      <c r="H177" s="51"/>
      <c r="I177" s="51"/>
      <c r="J177" s="51"/>
      <c r="K177" s="51"/>
      <c r="L177" s="51"/>
      <c r="M177" s="51"/>
    </row>
    <row r="178" spans="4:6" ht="12.75">
      <c r="D178" s="112"/>
      <c r="E178" s="112"/>
      <c r="F178" s="112"/>
    </row>
    <row r="179" spans="1:2" ht="12.75">
      <c r="A179" s="54" t="s">
        <v>75</v>
      </c>
      <c r="B179" s="44" t="s">
        <v>76</v>
      </c>
    </row>
    <row r="181" spans="2:11" ht="15" customHeight="1">
      <c r="B181" s="30" t="s">
        <v>103</v>
      </c>
      <c r="C181" s="51"/>
      <c r="D181" s="51"/>
      <c r="E181" s="51"/>
      <c r="F181" s="51"/>
      <c r="G181" s="51"/>
      <c r="H181" s="51"/>
      <c r="I181" s="51"/>
      <c r="J181" s="51"/>
      <c r="K181" s="51"/>
    </row>
    <row r="182" spans="3:11" ht="12.75" customHeight="1">
      <c r="C182" s="51"/>
      <c r="D182" s="51"/>
      <c r="E182" s="51"/>
      <c r="F182" s="51"/>
      <c r="G182" s="51"/>
      <c r="H182" s="51"/>
      <c r="I182" s="51"/>
      <c r="J182" s="51"/>
      <c r="K182" s="51"/>
    </row>
    <row r="183" spans="2:11" ht="12.75" customHeight="1">
      <c r="B183" s="51"/>
      <c r="C183" s="51"/>
      <c r="D183" s="51"/>
      <c r="E183" s="51"/>
      <c r="F183" s="51"/>
      <c r="G183" s="51"/>
      <c r="H183" s="51"/>
      <c r="I183" s="51"/>
      <c r="J183" s="51"/>
      <c r="K183" s="51"/>
    </row>
    <row r="184" spans="1:2" ht="12.75">
      <c r="A184" s="54" t="s">
        <v>77</v>
      </c>
      <c r="B184" s="44" t="s">
        <v>5</v>
      </c>
    </row>
    <row r="185" spans="9:13" ht="12.75">
      <c r="I185" s="31" t="s">
        <v>20</v>
      </c>
      <c r="M185" s="31" t="s">
        <v>20</v>
      </c>
    </row>
    <row r="186" spans="7:13" ht="12.75">
      <c r="G186" s="31" t="s">
        <v>19</v>
      </c>
      <c r="I186" s="31" t="s">
        <v>21</v>
      </c>
      <c r="J186" s="31"/>
      <c r="K186" s="31" t="s">
        <v>19</v>
      </c>
      <c r="L186" s="31"/>
      <c r="M186" s="31" t="s">
        <v>21</v>
      </c>
    </row>
    <row r="187" spans="7:13" ht="12.75">
      <c r="G187" s="31" t="s">
        <v>12</v>
      </c>
      <c r="I187" s="31" t="s">
        <v>12</v>
      </c>
      <c r="J187" s="31"/>
      <c r="K187" s="31" t="s">
        <v>22</v>
      </c>
      <c r="L187" s="31"/>
      <c r="M187" s="31" t="s">
        <v>25</v>
      </c>
    </row>
    <row r="188" spans="7:13" ht="12.75">
      <c r="G188" s="31" t="s">
        <v>220</v>
      </c>
      <c r="I188" s="31" t="s">
        <v>164</v>
      </c>
      <c r="J188" s="31"/>
      <c r="K188" s="31" t="s">
        <v>220</v>
      </c>
      <c r="L188" s="31"/>
      <c r="M188" s="31" t="s">
        <v>164</v>
      </c>
    </row>
    <row r="189" spans="7:13" ht="12.75">
      <c r="G189" s="31" t="s">
        <v>6</v>
      </c>
      <c r="I189" s="31" t="s">
        <v>6</v>
      </c>
      <c r="J189" s="31"/>
      <c r="K189" s="31" t="s">
        <v>6</v>
      </c>
      <c r="L189" s="31"/>
      <c r="M189" s="31" t="s">
        <v>6</v>
      </c>
    </row>
    <row r="190" ht="12.75">
      <c r="B190" s="30" t="s">
        <v>78</v>
      </c>
    </row>
    <row r="191" spans="2:13" ht="12.75" customHeight="1">
      <c r="B191" s="30" t="s">
        <v>79</v>
      </c>
      <c r="G191" s="2">
        <v>342</v>
      </c>
      <c r="I191" s="2">
        <v>270</v>
      </c>
      <c r="J191" s="49"/>
      <c r="K191" s="49">
        <f>562+337+342</f>
        <v>1241</v>
      </c>
      <c r="L191" s="49"/>
      <c r="M191" s="2">
        <v>854</v>
      </c>
    </row>
    <row r="192" spans="2:13" ht="12.75" customHeight="1">
      <c r="B192" s="30" t="s">
        <v>215</v>
      </c>
      <c r="G192" s="2">
        <f>53-53</f>
        <v>0</v>
      </c>
      <c r="I192" s="2">
        <v>-70</v>
      </c>
      <c r="J192" s="49"/>
      <c r="K192" s="49">
        <v>0</v>
      </c>
      <c r="L192" s="49"/>
      <c r="M192" s="2">
        <v>-58</v>
      </c>
    </row>
    <row r="193" spans="2:12" ht="12.75">
      <c r="B193" s="30" t="s">
        <v>80</v>
      </c>
      <c r="G193" s="2"/>
      <c r="J193" s="49"/>
      <c r="K193" s="49"/>
      <c r="L193" s="49"/>
    </row>
    <row r="194" spans="2:13" ht="12.75">
      <c r="B194" s="30" t="s">
        <v>81</v>
      </c>
      <c r="G194" s="49"/>
      <c r="H194" s="49"/>
      <c r="I194" s="49"/>
      <c r="J194" s="49"/>
      <c r="K194" s="49"/>
      <c r="L194" s="49"/>
      <c r="M194" s="49"/>
    </row>
    <row r="195" spans="2:13" ht="12.75">
      <c r="B195" s="30" t="s">
        <v>79</v>
      </c>
      <c r="G195" s="49">
        <v>273</v>
      </c>
      <c r="H195" s="49"/>
      <c r="I195" s="49">
        <v>-365</v>
      </c>
      <c r="J195" s="49"/>
      <c r="K195" s="49">
        <f>-183-122+273</f>
        <v>-32</v>
      </c>
      <c r="L195" s="49"/>
      <c r="M195" s="49">
        <f>276-365</f>
        <v>-89</v>
      </c>
    </row>
    <row r="196" spans="7:13" ht="6" customHeight="1">
      <c r="G196" s="50"/>
      <c r="H196" s="49"/>
      <c r="I196" s="49"/>
      <c r="J196" s="50"/>
      <c r="K196" s="50"/>
      <c r="L196" s="50"/>
      <c r="M196" s="49"/>
    </row>
    <row r="197" spans="7:13" ht="13.5" thickBot="1">
      <c r="G197" s="39">
        <f>SUM(G191:G196)</f>
        <v>615</v>
      </c>
      <c r="H197" s="49"/>
      <c r="I197" s="39">
        <f>SUM(I191:I196)</f>
        <v>-165</v>
      </c>
      <c r="J197" s="1"/>
      <c r="K197" s="39">
        <f>SUM(K191:K196)</f>
        <v>1209</v>
      </c>
      <c r="L197" s="1"/>
      <c r="M197" s="39">
        <f>SUM(M191:M196)</f>
        <v>707</v>
      </c>
    </row>
    <row r="198" spans="1:2" ht="13.5" thickTop="1">
      <c r="A198" s="54"/>
      <c r="B198" s="44"/>
    </row>
    <row r="199" spans="1:13" ht="12.75" customHeight="1">
      <c r="A199" s="54"/>
      <c r="B199" s="127" t="s">
        <v>262</v>
      </c>
      <c r="C199" s="127"/>
      <c r="D199" s="127"/>
      <c r="E199" s="127"/>
      <c r="F199" s="127"/>
      <c r="G199" s="127"/>
      <c r="H199" s="127"/>
      <c r="I199" s="127"/>
      <c r="J199" s="127"/>
      <c r="K199" s="127"/>
      <c r="L199" s="127"/>
      <c r="M199" s="127"/>
    </row>
    <row r="200" spans="1:13" ht="12.75">
      <c r="A200" s="54"/>
      <c r="B200" s="127"/>
      <c r="C200" s="127"/>
      <c r="D200" s="127"/>
      <c r="E200" s="127"/>
      <c r="F200" s="127"/>
      <c r="G200" s="127"/>
      <c r="H200" s="127"/>
      <c r="I200" s="127"/>
      <c r="J200" s="127"/>
      <c r="K200" s="127"/>
      <c r="L200" s="127"/>
      <c r="M200" s="127"/>
    </row>
    <row r="201" spans="1:13" ht="12.75">
      <c r="A201" s="54"/>
      <c r="B201" s="127"/>
      <c r="C201" s="127"/>
      <c r="D201" s="127"/>
      <c r="E201" s="127"/>
      <c r="F201" s="127"/>
      <c r="G201" s="127"/>
      <c r="H201" s="127"/>
      <c r="I201" s="127"/>
      <c r="J201" s="127"/>
      <c r="K201" s="127"/>
      <c r="L201" s="127"/>
      <c r="M201" s="127"/>
    </row>
    <row r="202" spans="1:13" ht="12.75">
      <c r="A202" s="54"/>
      <c r="B202" s="84"/>
      <c r="C202" s="84"/>
      <c r="D202" s="84"/>
      <c r="E202" s="84"/>
      <c r="F202" s="84"/>
      <c r="G202" s="84"/>
      <c r="H202" s="84"/>
      <c r="I202" s="84"/>
      <c r="J202" s="84"/>
      <c r="K202" s="84"/>
      <c r="L202" s="84"/>
      <c r="M202" s="84"/>
    </row>
    <row r="203" spans="1:11" s="47" customFormat="1" ht="12.75">
      <c r="A203" s="113"/>
      <c r="B203" s="113"/>
      <c r="C203" s="113"/>
      <c r="D203" s="113"/>
      <c r="E203" s="113"/>
      <c r="F203" s="113"/>
      <c r="G203" s="113"/>
      <c r="H203" s="113"/>
      <c r="I203" s="113"/>
      <c r="J203" s="113"/>
      <c r="K203" s="113"/>
    </row>
    <row r="205" spans="1:13" ht="12.75">
      <c r="A205" s="129" t="s">
        <v>123</v>
      </c>
      <c r="B205" s="129"/>
      <c r="C205" s="129"/>
      <c r="D205" s="129"/>
      <c r="E205" s="129"/>
      <c r="F205" s="129"/>
      <c r="G205" s="129"/>
      <c r="H205" s="129"/>
      <c r="I205" s="129"/>
      <c r="J205" s="129"/>
      <c r="K205" s="129"/>
      <c r="L205" s="129"/>
      <c r="M205" s="129"/>
    </row>
    <row r="206" spans="1:13" ht="12.75">
      <c r="A206" s="129"/>
      <c r="B206" s="129"/>
      <c r="C206" s="129"/>
      <c r="D206" s="129"/>
      <c r="E206" s="129"/>
      <c r="F206" s="129"/>
      <c r="G206" s="129"/>
      <c r="H206" s="129"/>
      <c r="I206" s="129"/>
      <c r="J206" s="129"/>
      <c r="K206" s="129"/>
      <c r="L206" s="129"/>
      <c r="M206" s="129"/>
    </row>
    <row r="208" spans="1:2" ht="11.25" customHeight="1">
      <c r="A208" s="54" t="s">
        <v>82</v>
      </c>
      <c r="B208" s="44" t="s">
        <v>83</v>
      </c>
    </row>
    <row r="212" spans="2:13" ht="12.75" customHeight="1">
      <c r="B212" s="131" t="s">
        <v>219</v>
      </c>
      <c r="C212" s="131"/>
      <c r="D212" s="131"/>
      <c r="E212" s="131"/>
      <c r="F212" s="131"/>
      <c r="G212" s="131"/>
      <c r="H212" s="131"/>
      <c r="I212" s="131"/>
      <c r="J212" s="131"/>
      <c r="K212" s="131"/>
      <c r="L212" s="131"/>
      <c r="M212" s="131"/>
    </row>
    <row r="213" spans="2:13" ht="12.75">
      <c r="B213" s="131"/>
      <c r="C213" s="131"/>
      <c r="D213" s="131"/>
      <c r="E213" s="131"/>
      <c r="F213" s="131"/>
      <c r="G213" s="131"/>
      <c r="H213" s="131"/>
      <c r="I213" s="131"/>
      <c r="J213" s="131"/>
      <c r="K213" s="131"/>
      <c r="L213" s="131"/>
      <c r="M213" s="131"/>
    </row>
    <row r="214" spans="2:13" ht="12.75">
      <c r="B214" s="115"/>
      <c r="C214" s="115"/>
      <c r="D214" s="115"/>
      <c r="E214" s="115"/>
      <c r="F214" s="115"/>
      <c r="G214" s="115"/>
      <c r="H214" s="115"/>
      <c r="I214" s="115"/>
      <c r="J214" s="115"/>
      <c r="K214" s="115"/>
      <c r="L214" s="115"/>
      <c r="M214" s="115"/>
    </row>
    <row r="215" spans="2:13" ht="12.75">
      <c r="B215" s="115"/>
      <c r="C215" s="115"/>
      <c r="D215" s="115"/>
      <c r="E215" s="115"/>
      <c r="F215" s="115"/>
      <c r="G215" s="115"/>
      <c r="H215" s="115"/>
      <c r="I215" s="115"/>
      <c r="J215" s="115"/>
      <c r="K215" s="115"/>
      <c r="L215" s="115"/>
      <c r="M215" s="115"/>
    </row>
    <row r="216" spans="1:2" ht="12.75">
      <c r="A216" s="54" t="s">
        <v>84</v>
      </c>
      <c r="B216" s="44" t="s">
        <v>85</v>
      </c>
    </row>
    <row r="218" spans="2:13" ht="12.75" customHeight="1">
      <c r="B218" s="126" t="s">
        <v>132</v>
      </c>
      <c r="C218" s="126"/>
      <c r="D218" s="126"/>
      <c r="E218" s="126"/>
      <c r="F218" s="126"/>
      <c r="G218" s="126"/>
      <c r="H218" s="126"/>
      <c r="I218" s="126"/>
      <c r="J218" s="126"/>
      <c r="K218" s="126"/>
      <c r="L218" s="126"/>
      <c r="M218" s="126"/>
    </row>
    <row r="219" spans="2:13" ht="12.75" customHeight="1">
      <c r="B219" s="83"/>
      <c r="C219" s="83"/>
      <c r="D219" s="83"/>
      <c r="E219" s="83"/>
      <c r="F219" s="83"/>
      <c r="G219" s="83"/>
      <c r="H219" s="83"/>
      <c r="I219" s="83"/>
      <c r="J219" s="83"/>
      <c r="K219" s="83"/>
      <c r="L219" s="83"/>
      <c r="M219" s="83"/>
    </row>
    <row r="220" spans="2:11" ht="12.75">
      <c r="B220" s="51"/>
      <c r="C220" s="51"/>
      <c r="D220" s="51"/>
      <c r="E220" s="51"/>
      <c r="F220" s="51"/>
      <c r="G220" s="51"/>
      <c r="H220" s="51"/>
      <c r="I220" s="51"/>
      <c r="J220" s="51"/>
      <c r="K220" s="51"/>
    </row>
    <row r="221" spans="1:11" ht="12.75">
      <c r="A221" s="54" t="s">
        <v>86</v>
      </c>
      <c r="B221" s="44" t="s">
        <v>104</v>
      </c>
      <c r="C221" s="51"/>
      <c r="D221" s="51"/>
      <c r="E221" s="51"/>
      <c r="F221" s="51"/>
      <c r="G221" s="51"/>
      <c r="H221" s="51"/>
      <c r="I221" s="51"/>
      <c r="J221" s="51"/>
      <c r="K221" s="51"/>
    </row>
    <row r="222" spans="2:11" ht="12.75">
      <c r="B222" s="51"/>
      <c r="C222" s="51"/>
      <c r="D222" s="51"/>
      <c r="E222" s="51"/>
      <c r="F222" s="51"/>
      <c r="G222" s="51"/>
      <c r="H222" s="51"/>
      <c r="I222" s="51"/>
      <c r="J222" s="51"/>
      <c r="K222" s="51"/>
    </row>
    <row r="223" spans="1:13" ht="12.75">
      <c r="A223" s="30"/>
      <c r="B223" s="130" t="s">
        <v>210</v>
      </c>
      <c r="C223" s="130"/>
      <c r="D223" s="130"/>
      <c r="E223" s="130"/>
      <c r="F223" s="130"/>
      <c r="G223" s="130"/>
      <c r="H223" s="130"/>
      <c r="I223" s="130"/>
      <c r="J223" s="130"/>
      <c r="K223" s="130"/>
      <c r="L223" s="130"/>
      <c r="M223" s="130"/>
    </row>
    <row r="224" spans="1:13" ht="12.75">
      <c r="A224" s="30"/>
      <c r="B224" s="82"/>
      <c r="C224" s="82"/>
      <c r="D224" s="82"/>
      <c r="E224" s="82"/>
      <c r="F224" s="82"/>
      <c r="G224" s="82"/>
      <c r="H224" s="82"/>
      <c r="I224" s="82"/>
      <c r="J224" s="82"/>
      <c r="K224" s="82"/>
      <c r="L224" s="82"/>
      <c r="M224" s="82"/>
    </row>
    <row r="225" spans="1:2" ht="12.75">
      <c r="A225" s="54"/>
      <c r="B225" s="44"/>
    </row>
    <row r="226" spans="1:7" ht="12.75">
      <c r="A226" s="54" t="s">
        <v>87</v>
      </c>
      <c r="B226" s="52" t="s">
        <v>88</v>
      </c>
      <c r="G226" s="44"/>
    </row>
    <row r="227" spans="1:2" ht="13.5" customHeight="1">
      <c r="A227" s="54"/>
      <c r="B227" s="44"/>
    </row>
    <row r="228" spans="1:9" ht="12.75">
      <c r="A228" s="54"/>
      <c r="B228" s="47" t="s">
        <v>230</v>
      </c>
      <c r="C228" s="47"/>
      <c r="D228" s="47"/>
      <c r="E228" s="47"/>
      <c r="F228" s="47"/>
      <c r="G228" s="47"/>
      <c r="H228" s="47"/>
      <c r="I228" s="47"/>
    </row>
    <row r="229" spans="1:9" ht="12.75">
      <c r="A229" s="54"/>
      <c r="B229" s="47"/>
      <c r="C229" s="47"/>
      <c r="D229" s="47"/>
      <c r="E229" s="47"/>
      <c r="F229" s="47"/>
      <c r="G229" s="47"/>
      <c r="H229" s="47"/>
      <c r="I229" s="47"/>
    </row>
    <row r="230" spans="1:9" ht="12.75">
      <c r="A230" s="54"/>
      <c r="B230" s="47"/>
      <c r="C230" s="47"/>
      <c r="D230" s="47"/>
      <c r="E230" s="47"/>
      <c r="F230" s="47"/>
      <c r="G230" s="47"/>
      <c r="H230" s="47"/>
      <c r="I230" s="47"/>
    </row>
    <row r="231" spans="1:6" ht="12.75">
      <c r="A231" s="54" t="s">
        <v>89</v>
      </c>
      <c r="B231" s="52" t="s">
        <v>178</v>
      </c>
      <c r="C231" s="47"/>
      <c r="D231" s="47"/>
      <c r="E231" s="47"/>
      <c r="F231" s="47"/>
    </row>
    <row r="235" spans="2:15" ht="25.5">
      <c r="B235" s="136" t="s">
        <v>200</v>
      </c>
      <c r="C235" s="132"/>
      <c r="E235" s="119" t="s">
        <v>202</v>
      </c>
      <c r="F235" s="119"/>
      <c r="G235" s="139" t="s">
        <v>201</v>
      </c>
      <c r="H235" s="139"/>
      <c r="I235" s="139"/>
      <c r="O235" s="96"/>
    </row>
    <row r="236" spans="2:9" ht="12.75">
      <c r="B236" s="51"/>
      <c r="C236" s="116"/>
      <c r="E236" s="119" t="s">
        <v>203</v>
      </c>
      <c r="F236" s="119"/>
      <c r="G236" s="119" t="s">
        <v>204</v>
      </c>
      <c r="I236" s="120" t="s">
        <v>205</v>
      </c>
    </row>
    <row r="237" spans="2:9" ht="12.75">
      <c r="B237" s="51"/>
      <c r="C237" s="116"/>
      <c r="E237" s="119" t="s">
        <v>6</v>
      </c>
      <c r="F237" s="119"/>
      <c r="G237" s="119" t="s">
        <v>6</v>
      </c>
      <c r="I237" s="120" t="s">
        <v>6</v>
      </c>
    </row>
    <row r="238" spans="2:9" ht="12.75">
      <c r="B238" s="138" t="s">
        <v>206</v>
      </c>
      <c r="C238" s="138"/>
      <c r="E238" s="121">
        <v>10428</v>
      </c>
      <c r="F238" s="119"/>
      <c r="G238" s="119">
        <v>335</v>
      </c>
      <c r="I238" s="120">
        <v>8</v>
      </c>
    </row>
    <row r="240" spans="2:13" ht="12.75">
      <c r="B240" s="127" t="s">
        <v>195</v>
      </c>
      <c r="C240" s="127"/>
      <c r="D240" s="127"/>
      <c r="E240" s="127"/>
      <c r="F240" s="127"/>
      <c r="G240" s="127"/>
      <c r="H240" s="127"/>
      <c r="I240" s="127"/>
      <c r="J240" s="127"/>
      <c r="K240" s="127"/>
      <c r="L240" s="127"/>
      <c r="M240" s="127"/>
    </row>
    <row r="241" spans="2:13" ht="12.75">
      <c r="B241" s="127"/>
      <c r="C241" s="127"/>
      <c r="D241" s="127"/>
      <c r="E241" s="127"/>
      <c r="F241" s="127"/>
      <c r="G241" s="127"/>
      <c r="H241" s="127"/>
      <c r="I241" s="127"/>
      <c r="J241" s="127"/>
      <c r="K241" s="127"/>
      <c r="L241" s="127"/>
      <c r="M241" s="127"/>
    </row>
    <row r="243" spans="2:13" ht="12.75" customHeight="1">
      <c r="B243" s="126" t="s">
        <v>196</v>
      </c>
      <c r="C243" s="126"/>
      <c r="D243" s="126"/>
      <c r="E243" s="126"/>
      <c r="F243" s="126"/>
      <c r="G243" s="126"/>
      <c r="H243" s="126"/>
      <c r="I243" s="126"/>
      <c r="J243" s="126"/>
      <c r="K243" s="126"/>
      <c r="L243" s="126"/>
      <c r="M243" s="126"/>
    </row>
    <row r="244" spans="2:13" ht="12.75">
      <c r="B244" s="126"/>
      <c r="C244" s="126"/>
      <c r="D244" s="126"/>
      <c r="E244" s="126"/>
      <c r="F244" s="126"/>
      <c r="G244" s="126"/>
      <c r="H244" s="126"/>
      <c r="I244" s="126"/>
      <c r="J244" s="126"/>
      <c r="K244" s="126"/>
      <c r="L244" s="126"/>
      <c r="M244" s="126"/>
    </row>
    <row r="245" spans="2:13" ht="12.75">
      <c r="B245" s="132"/>
      <c r="C245" s="132"/>
      <c r="D245" s="132"/>
      <c r="E245" s="132"/>
      <c r="F245" s="132"/>
      <c r="G245" s="132"/>
      <c r="H245" s="132"/>
      <c r="I245" s="132"/>
      <c r="J245" s="132"/>
      <c r="K245" s="132"/>
      <c r="L245" s="132"/>
      <c r="M245" s="132"/>
    </row>
    <row r="246" spans="2:13" ht="12.75">
      <c r="B246" s="116"/>
      <c r="C246" s="116"/>
      <c r="D246" s="116"/>
      <c r="E246" s="116"/>
      <c r="F246" s="116"/>
      <c r="G246" s="116"/>
      <c r="H246" s="116"/>
      <c r="I246" s="116"/>
      <c r="J246" s="116"/>
      <c r="K246" s="116"/>
      <c r="L246" s="116"/>
      <c r="M246" s="116"/>
    </row>
    <row r="248" spans="1:10" ht="12.75">
      <c r="A248" s="54" t="s">
        <v>90</v>
      </c>
      <c r="B248" s="44" t="s">
        <v>91</v>
      </c>
      <c r="I248" s="31"/>
      <c r="J248" s="31"/>
    </row>
    <row r="250" spans="2:13" ht="12.75" customHeight="1">
      <c r="B250" s="126" t="s">
        <v>168</v>
      </c>
      <c r="C250" s="126"/>
      <c r="D250" s="126"/>
      <c r="E250" s="126"/>
      <c r="F250" s="126"/>
      <c r="G250" s="126"/>
      <c r="H250" s="126"/>
      <c r="I250" s="126"/>
      <c r="J250" s="126"/>
      <c r="K250" s="126"/>
      <c r="L250" s="126"/>
      <c r="M250" s="126"/>
    </row>
    <row r="251" spans="2:13" ht="12.75">
      <c r="B251" s="126"/>
      <c r="C251" s="126"/>
      <c r="D251" s="126"/>
      <c r="E251" s="126"/>
      <c r="F251" s="126"/>
      <c r="G251" s="126"/>
      <c r="H251" s="126"/>
      <c r="I251" s="126"/>
      <c r="J251" s="126"/>
      <c r="K251" s="126"/>
      <c r="L251" s="126"/>
      <c r="M251" s="126"/>
    </row>
    <row r="252" spans="2:13" ht="11.25" customHeight="1">
      <c r="B252" s="126"/>
      <c r="C252" s="126"/>
      <c r="D252" s="126"/>
      <c r="E252" s="126"/>
      <c r="F252" s="126"/>
      <c r="G252" s="126"/>
      <c r="H252" s="126"/>
      <c r="I252" s="126"/>
      <c r="J252" s="126"/>
      <c r="K252" s="126"/>
      <c r="L252" s="126"/>
      <c r="M252" s="126"/>
    </row>
    <row r="253" ht="11.25" customHeight="1"/>
    <row r="254" spans="1:2" ht="12.75">
      <c r="A254" s="54" t="s">
        <v>92</v>
      </c>
      <c r="B254" s="44" t="s">
        <v>93</v>
      </c>
    </row>
    <row r="255" ht="12" customHeight="1"/>
    <row r="256" spans="2:13" ht="12" customHeight="1">
      <c r="B256" s="134" t="s">
        <v>270</v>
      </c>
      <c r="C256" s="134"/>
      <c r="D256" s="134"/>
      <c r="E256" s="134"/>
      <c r="F256" s="134"/>
      <c r="G256" s="134"/>
      <c r="H256" s="134"/>
      <c r="I256" s="134"/>
      <c r="J256" s="134"/>
      <c r="K256" s="134"/>
      <c r="L256" s="134"/>
      <c r="M256" s="134"/>
    </row>
    <row r="257" spans="2:13" ht="14.25" customHeight="1">
      <c r="B257" s="134"/>
      <c r="C257" s="134"/>
      <c r="D257" s="134"/>
      <c r="E257" s="134"/>
      <c r="F257" s="134"/>
      <c r="G257" s="134"/>
      <c r="H257" s="134"/>
      <c r="I257" s="134"/>
      <c r="J257" s="134"/>
      <c r="K257" s="134"/>
      <c r="L257" s="134"/>
      <c r="M257" s="134"/>
    </row>
    <row r="258" ht="12" customHeight="1"/>
    <row r="259" spans="2:13" ht="12" customHeight="1">
      <c r="B259" s="126" t="s">
        <v>269</v>
      </c>
      <c r="C259" s="126"/>
      <c r="D259" s="126"/>
      <c r="E259" s="126"/>
      <c r="F259" s="126"/>
      <c r="G259" s="126"/>
      <c r="H259" s="126"/>
      <c r="I259" s="126"/>
      <c r="J259" s="126"/>
      <c r="K259" s="126"/>
      <c r="L259" s="126"/>
      <c r="M259" s="126"/>
    </row>
    <row r="260" spans="2:13" ht="12" customHeight="1">
      <c r="B260" s="126"/>
      <c r="C260" s="126"/>
      <c r="D260" s="126"/>
      <c r="E260" s="126"/>
      <c r="F260" s="126"/>
      <c r="G260" s="126"/>
      <c r="H260" s="126"/>
      <c r="I260" s="126"/>
      <c r="J260" s="126"/>
      <c r="K260" s="126"/>
      <c r="L260" s="126"/>
      <c r="M260" s="126"/>
    </row>
    <row r="261" spans="2:13" ht="12" customHeight="1">
      <c r="B261" s="126"/>
      <c r="C261" s="126"/>
      <c r="D261" s="126"/>
      <c r="E261" s="126"/>
      <c r="F261" s="126"/>
      <c r="G261" s="126"/>
      <c r="H261" s="126"/>
      <c r="I261" s="126"/>
      <c r="J261" s="126"/>
      <c r="K261" s="126"/>
      <c r="L261" s="126"/>
      <c r="M261" s="126"/>
    </row>
    <row r="262" spans="2:13" ht="12" customHeight="1">
      <c r="B262" s="126"/>
      <c r="C262" s="126"/>
      <c r="D262" s="126"/>
      <c r="E262" s="126"/>
      <c r="F262" s="126"/>
      <c r="G262" s="126"/>
      <c r="H262" s="126"/>
      <c r="I262" s="126"/>
      <c r="J262" s="126"/>
      <c r="K262" s="126"/>
      <c r="L262" s="126"/>
      <c r="M262" s="126"/>
    </row>
    <row r="263" spans="2:13" ht="12" customHeight="1">
      <c r="B263" s="123"/>
      <c r="C263" s="123"/>
      <c r="D263" s="123"/>
      <c r="E263" s="123"/>
      <c r="F263" s="123"/>
      <c r="G263" s="123"/>
      <c r="H263" s="123"/>
      <c r="I263" s="123"/>
      <c r="J263" s="123"/>
      <c r="K263" s="123"/>
      <c r="L263" s="123"/>
      <c r="M263" s="123"/>
    </row>
    <row r="264" ht="12.75">
      <c r="B264" s="99"/>
    </row>
    <row r="265" spans="1:13" ht="12.75">
      <c r="A265" s="129" t="s">
        <v>123</v>
      </c>
      <c r="B265" s="129"/>
      <c r="C265" s="129"/>
      <c r="D265" s="129"/>
      <c r="E265" s="129"/>
      <c r="F265" s="129"/>
      <c r="G265" s="129"/>
      <c r="H265" s="129"/>
      <c r="I265" s="129"/>
      <c r="J265" s="129"/>
      <c r="K265" s="129"/>
      <c r="L265" s="129"/>
      <c r="M265" s="129"/>
    </row>
    <row r="266" spans="1:13" ht="12.75">
      <c r="A266" s="129"/>
      <c r="B266" s="129"/>
      <c r="C266" s="129"/>
      <c r="D266" s="129"/>
      <c r="E266" s="129"/>
      <c r="F266" s="129"/>
      <c r="G266" s="129"/>
      <c r="H266" s="129"/>
      <c r="I266" s="129"/>
      <c r="J266" s="129"/>
      <c r="K266" s="129"/>
      <c r="L266" s="129"/>
      <c r="M266" s="129"/>
    </row>
    <row r="267" spans="1:13" ht="12.75">
      <c r="A267" s="110"/>
      <c r="B267" s="110"/>
      <c r="C267" s="110"/>
      <c r="D267" s="110"/>
      <c r="E267" s="110"/>
      <c r="F267" s="110"/>
      <c r="G267" s="110"/>
      <c r="H267" s="110"/>
      <c r="I267" s="110"/>
      <c r="J267" s="110"/>
      <c r="K267" s="110"/>
      <c r="L267" s="110"/>
      <c r="M267" s="110"/>
    </row>
    <row r="268" spans="1:2" ht="12.75">
      <c r="A268" s="54" t="s">
        <v>94</v>
      </c>
      <c r="B268" s="44" t="s">
        <v>95</v>
      </c>
    </row>
    <row r="269" spans="1:13" ht="12.75">
      <c r="A269" s="54"/>
      <c r="B269" s="44"/>
      <c r="I269" s="30" t="s">
        <v>20</v>
      </c>
      <c r="M269" s="30" t="s">
        <v>20</v>
      </c>
    </row>
    <row r="270" spans="1:14" ht="12.75">
      <c r="A270" s="54"/>
      <c r="B270" s="44"/>
      <c r="G270" s="58" t="s">
        <v>19</v>
      </c>
      <c r="H270" s="58"/>
      <c r="I270" s="58" t="s">
        <v>21</v>
      </c>
      <c r="J270" s="70"/>
      <c r="K270" s="58" t="s">
        <v>19</v>
      </c>
      <c r="L270" s="58"/>
      <c r="M270" s="58" t="s">
        <v>21</v>
      </c>
      <c r="N270" s="70"/>
    </row>
    <row r="271" spans="1:14" ht="12.75">
      <c r="A271" s="54"/>
      <c r="B271" s="44"/>
      <c r="G271" s="58" t="s">
        <v>12</v>
      </c>
      <c r="H271" s="58"/>
      <c r="I271" s="58" t="s">
        <v>12</v>
      </c>
      <c r="J271" s="70"/>
      <c r="K271" s="58" t="s">
        <v>22</v>
      </c>
      <c r="L271" s="58"/>
      <c r="M271" s="58" t="s">
        <v>25</v>
      </c>
      <c r="N271" s="70"/>
    </row>
    <row r="272" spans="7:13" ht="12.75">
      <c r="G272" s="58" t="s">
        <v>220</v>
      </c>
      <c r="H272" s="58"/>
      <c r="I272" s="58" t="s">
        <v>164</v>
      </c>
      <c r="K272" s="58" t="s">
        <v>220</v>
      </c>
      <c r="L272" s="58"/>
      <c r="M272" s="58" t="s">
        <v>164</v>
      </c>
    </row>
    <row r="273" spans="2:13" ht="12.75">
      <c r="B273" s="44" t="s">
        <v>111</v>
      </c>
      <c r="G273" s="58"/>
      <c r="H273" s="58"/>
      <c r="I273" s="58"/>
      <c r="K273" s="58"/>
      <c r="L273" s="58"/>
      <c r="M273" s="58"/>
    </row>
    <row r="274" spans="2:13" ht="13.5" thickBot="1">
      <c r="B274" s="30" t="s">
        <v>162</v>
      </c>
      <c r="G274" s="100">
        <f>+'IS'!B34</f>
        <v>3174</v>
      </c>
      <c r="H274" s="101"/>
      <c r="I274" s="100">
        <f>+'IS'!D34</f>
        <v>2640</v>
      </c>
      <c r="J274" s="49"/>
      <c r="K274" s="100">
        <f>+'IS'!F34</f>
        <v>11854</v>
      </c>
      <c r="L274" s="101"/>
      <c r="M274" s="100">
        <f>+'IS'!H34</f>
        <v>8200</v>
      </c>
    </row>
    <row r="275" spans="7:13" ht="13.5" thickTop="1">
      <c r="G275" s="102"/>
      <c r="H275" s="102"/>
      <c r="I275" s="49"/>
      <c r="J275" s="49"/>
      <c r="K275" s="102"/>
      <c r="L275" s="102"/>
      <c r="M275" s="49"/>
    </row>
    <row r="276" spans="2:13" ht="12.75">
      <c r="B276" s="30" t="s">
        <v>161</v>
      </c>
      <c r="G276" s="103"/>
      <c r="H276" s="103"/>
      <c r="I276" s="49"/>
      <c r="J276" s="49"/>
      <c r="K276" s="103"/>
      <c r="L276" s="103"/>
      <c r="M276" s="49"/>
    </row>
    <row r="277" spans="2:13" ht="13.5" thickBot="1">
      <c r="B277" s="30" t="s">
        <v>96</v>
      </c>
      <c r="G277" s="100">
        <v>120001</v>
      </c>
      <c r="H277" s="101"/>
      <c r="I277" s="100">
        <v>120001</v>
      </c>
      <c r="J277" s="49"/>
      <c r="K277" s="100">
        <v>120001</v>
      </c>
      <c r="L277" s="101"/>
      <c r="M277" s="100">
        <v>120001</v>
      </c>
    </row>
    <row r="278" spans="7:13" ht="13.5" thickTop="1">
      <c r="G278" s="102"/>
      <c r="H278" s="102"/>
      <c r="I278" s="49"/>
      <c r="J278" s="49"/>
      <c r="K278" s="102"/>
      <c r="L278" s="102"/>
      <c r="M278" s="49"/>
    </row>
    <row r="279" spans="2:13" ht="13.5" thickBot="1">
      <c r="B279" s="30" t="s">
        <v>110</v>
      </c>
      <c r="G279" s="104">
        <f>(G274/G277)*100</f>
        <v>2.6449779585170123</v>
      </c>
      <c r="H279" s="102"/>
      <c r="I279" s="104">
        <f>(I274/I277)*100</f>
        <v>2.1999816668194434</v>
      </c>
      <c r="J279" s="49"/>
      <c r="K279" s="104">
        <f>(K274/K277)*100</f>
        <v>9.878251014574879</v>
      </c>
      <c r="L279" s="102"/>
      <c r="M279" s="104">
        <f>(M274/M277)*100</f>
        <v>6.833276389363421</v>
      </c>
    </row>
    <row r="280" spans="7:12" ht="13.5" thickTop="1">
      <c r="G280" s="102"/>
      <c r="H280" s="102"/>
      <c r="I280" s="49"/>
      <c r="J280" s="49"/>
      <c r="K280" s="102"/>
      <c r="L280" s="102"/>
    </row>
    <row r="281" spans="2:10" ht="12.75">
      <c r="B281" s="30" t="s">
        <v>169</v>
      </c>
      <c r="H281" s="53"/>
      <c r="I281" s="49"/>
      <c r="J281" s="53"/>
    </row>
    <row r="282" spans="8:10" ht="12.75">
      <c r="H282" s="53"/>
      <c r="I282" s="49"/>
      <c r="J282" s="53"/>
    </row>
    <row r="283" spans="8:10" ht="12.75">
      <c r="H283" s="53"/>
      <c r="I283" s="49"/>
      <c r="J283" s="53"/>
    </row>
    <row r="284" spans="1:10" ht="12.75">
      <c r="A284" s="54" t="s">
        <v>233</v>
      </c>
      <c r="B284" s="44" t="s">
        <v>234</v>
      </c>
      <c r="H284" s="53"/>
      <c r="I284" s="49"/>
      <c r="J284" s="53"/>
    </row>
    <row r="285" spans="8:10" ht="12.75">
      <c r="H285" s="53"/>
      <c r="I285" s="49"/>
      <c r="J285" s="53"/>
    </row>
    <row r="286" spans="2:13" ht="12.75">
      <c r="B286" s="133" t="s">
        <v>235</v>
      </c>
      <c r="C286" s="137"/>
      <c r="D286" s="137"/>
      <c r="E286" s="137"/>
      <c r="F286" s="137"/>
      <c r="G286" s="137"/>
      <c r="H286" s="137"/>
      <c r="I286" s="137"/>
      <c r="J286" s="137"/>
      <c r="K286" s="137"/>
      <c r="L286" s="137"/>
      <c r="M286" s="137"/>
    </row>
    <row r="287" spans="2:13" ht="12.75">
      <c r="B287" s="137"/>
      <c r="C287" s="137"/>
      <c r="D287" s="137"/>
      <c r="E287" s="137"/>
      <c r="F287" s="137"/>
      <c r="G287" s="137"/>
      <c r="H287" s="137"/>
      <c r="I287" s="137"/>
      <c r="J287" s="137"/>
      <c r="K287" s="137"/>
      <c r="L287" s="137"/>
      <c r="M287" s="137"/>
    </row>
    <row r="288" spans="2:13" ht="12.75">
      <c r="B288" s="137"/>
      <c r="C288" s="137"/>
      <c r="D288" s="137"/>
      <c r="E288" s="137"/>
      <c r="F288" s="137"/>
      <c r="G288" s="137"/>
      <c r="H288" s="137"/>
      <c r="I288" s="137"/>
      <c r="J288" s="137"/>
      <c r="K288" s="137"/>
      <c r="L288" s="137"/>
      <c r="M288" s="137"/>
    </row>
    <row r="289" spans="2:13" ht="12.75">
      <c r="B289" s="137"/>
      <c r="C289" s="137"/>
      <c r="D289" s="137"/>
      <c r="E289" s="137"/>
      <c r="F289" s="137"/>
      <c r="G289" s="137"/>
      <c r="H289" s="137"/>
      <c r="I289" s="137"/>
      <c r="J289" s="137"/>
      <c r="K289" s="137"/>
      <c r="L289" s="137"/>
      <c r="M289" s="137"/>
    </row>
    <row r="290" spans="8:10" ht="12.75">
      <c r="H290" s="53"/>
      <c r="I290" s="49"/>
      <c r="J290" s="53"/>
    </row>
    <row r="291" spans="2:10" ht="12.75">
      <c r="B291" s="30" t="s">
        <v>236</v>
      </c>
      <c r="H291" s="53"/>
      <c r="I291" s="49"/>
      <c r="J291" s="53"/>
    </row>
    <row r="292" spans="8:10" ht="12.75">
      <c r="H292" s="53"/>
      <c r="I292" s="49"/>
      <c r="J292" s="53"/>
    </row>
    <row r="293" spans="7:10" ht="12.75">
      <c r="G293" s="31" t="s">
        <v>67</v>
      </c>
      <c r="H293" s="53"/>
      <c r="I293" s="31" t="s">
        <v>67</v>
      </c>
      <c r="J293" s="53"/>
    </row>
    <row r="294" spans="7:10" ht="12.75">
      <c r="G294" s="31" t="s">
        <v>220</v>
      </c>
      <c r="H294" s="53"/>
      <c r="I294" s="31" t="s">
        <v>237</v>
      </c>
      <c r="J294" s="53"/>
    </row>
    <row r="295" spans="7:10" ht="12.75">
      <c r="G295" s="31" t="s">
        <v>6</v>
      </c>
      <c r="H295" s="53"/>
      <c r="I295" s="31" t="s">
        <v>6</v>
      </c>
      <c r="J295" s="53"/>
    </row>
    <row r="296" spans="2:10" ht="12.75">
      <c r="B296" s="30" t="s">
        <v>238</v>
      </c>
      <c r="G296" s="31"/>
      <c r="H296" s="53"/>
      <c r="I296" s="31"/>
      <c r="J296" s="53"/>
    </row>
    <row r="297" spans="3:11" ht="12.75">
      <c r="C297" s="43" t="s">
        <v>239</v>
      </c>
      <c r="G297" s="38">
        <v>59438</v>
      </c>
      <c r="H297" s="122"/>
      <c r="I297" s="38">
        <v>57544</v>
      </c>
      <c r="J297" s="53"/>
      <c r="K297" s="96"/>
    </row>
    <row r="298" spans="3:10" ht="12.75">
      <c r="C298" s="43" t="s">
        <v>240</v>
      </c>
      <c r="G298" s="85">
        <v>-1431</v>
      </c>
      <c r="H298" s="122"/>
      <c r="I298" s="85">
        <v>-651</v>
      </c>
      <c r="J298" s="53"/>
    </row>
    <row r="299" spans="3:10" ht="12.75">
      <c r="C299" s="43"/>
      <c r="G299" s="38">
        <f>SUM(G297:G298)</f>
        <v>58007</v>
      </c>
      <c r="H299" s="122"/>
      <c r="I299" s="38">
        <f>SUM(I297:I298)</f>
        <v>56893</v>
      </c>
      <c r="J299" s="53"/>
    </row>
    <row r="300" spans="3:10" ht="12.75">
      <c r="C300" s="30" t="s">
        <v>265</v>
      </c>
      <c r="G300" s="38">
        <v>-25874</v>
      </c>
      <c r="H300" s="122"/>
      <c r="I300" s="38">
        <v>-27934</v>
      </c>
      <c r="J300" s="53"/>
    </row>
    <row r="301" spans="7:10" ht="3.75" customHeight="1">
      <c r="G301" s="38"/>
      <c r="H301" s="122"/>
      <c r="I301" s="38"/>
      <c r="J301" s="53"/>
    </row>
    <row r="302" spans="2:10" ht="13.5" thickBot="1">
      <c r="B302" s="30" t="s">
        <v>241</v>
      </c>
      <c r="G302" s="33">
        <f>SUM(G299:G301)</f>
        <v>32133</v>
      </c>
      <c r="H302" s="122"/>
      <c r="I302" s="33">
        <f>SUM(I299:I301)</f>
        <v>28959</v>
      </c>
      <c r="J302" s="53"/>
    </row>
    <row r="303" spans="8:10" ht="13.5" thickTop="1">
      <c r="H303" s="53"/>
      <c r="I303" s="49"/>
      <c r="J303" s="53"/>
    </row>
    <row r="304" spans="8:10" ht="12.75">
      <c r="H304" s="53"/>
      <c r="I304" s="49"/>
      <c r="J304" s="53"/>
    </row>
    <row r="305" spans="8:10" ht="12.75">
      <c r="H305" s="53"/>
      <c r="I305" s="49"/>
      <c r="J305" s="53"/>
    </row>
    <row r="306" spans="8:10" ht="12.75">
      <c r="H306" s="53"/>
      <c r="I306" s="49"/>
      <c r="J306" s="53"/>
    </row>
    <row r="307" spans="8:10" ht="12.75">
      <c r="H307" s="53"/>
      <c r="I307" s="49"/>
      <c r="J307" s="53"/>
    </row>
    <row r="308" spans="7:10" ht="12.75">
      <c r="G308" s="58"/>
      <c r="I308" s="58"/>
      <c r="J308" s="58"/>
    </row>
    <row r="309" spans="7:10" ht="12.75">
      <c r="G309" s="58"/>
      <c r="I309" s="58"/>
      <c r="J309" s="58"/>
    </row>
    <row r="310" spans="7:10" ht="12.75">
      <c r="G310" s="58"/>
      <c r="I310" s="58"/>
      <c r="J310" s="58"/>
    </row>
    <row r="311" spans="7:10" ht="12.75">
      <c r="G311" s="58"/>
      <c r="I311" s="58"/>
      <c r="J311" s="58"/>
    </row>
    <row r="312" spans="7:10" ht="12.75">
      <c r="G312" s="58"/>
      <c r="I312" s="58"/>
      <c r="J312" s="58"/>
    </row>
    <row r="313" spans="7:10" ht="12.75">
      <c r="G313" s="63"/>
      <c r="H313" s="49"/>
      <c r="I313" s="63"/>
      <c r="J313" s="63"/>
    </row>
    <row r="314" spans="7:10" ht="12.75">
      <c r="G314" s="63"/>
      <c r="H314" s="49"/>
      <c r="I314" s="63"/>
      <c r="J314" s="63"/>
    </row>
    <row r="315" spans="7:10" ht="12.75">
      <c r="G315" s="58"/>
      <c r="I315" s="58"/>
      <c r="J315" s="58"/>
    </row>
    <row r="316" ht="12.75">
      <c r="B316" s="99"/>
    </row>
    <row r="317" spans="9:12" ht="12.75" hidden="1">
      <c r="I317" s="58"/>
      <c r="J317" s="58"/>
      <c r="K317" s="58"/>
      <c r="L317" s="58"/>
    </row>
    <row r="318" spans="1:13" ht="12.75" customHeight="1" hidden="1">
      <c r="A318" s="125" t="s">
        <v>123</v>
      </c>
      <c r="B318" s="125"/>
      <c r="C318" s="125"/>
      <c r="D318" s="125"/>
      <c r="E318" s="125"/>
      <c r="F318" s="125"/>
      <c r="G318" s="125"/>
      <c r="H318" s="125"/>
      <c r="I318" s="125"/>
      <c r="J318" s="125"/>
      <c r="K318" s="125"/>
      <c r="L318" s="125"/>
      <c r="M318" s="125"/>
    </row>
    <row r="319" spans="1:13" ht="12.75" hidden="1">
      <c r="A319" s="125"/>
      <c r="B319" s="125"/>
      <c r="C319" s="125"/>
      <c r="D319" s="125"/>
      <c r="E319" s="125"/>
      <c r="F319" s="125"/>
      <c r="G319" s="125"/>
      <c r="H319" s="125"/>
      <c r="I319" s="125"/>
      <c r="J319" s="125"/>
      <c r="K319" s="125"/>
      <c r="L319" s="125"/>
      <c r="M319" s="125"/>
    </row>
    <row r="320" spans="9:12" ht="12.75" hidden="1">
      <c r="I320" s="58"/>
      <c r="J320" s="58"/>
      <c r="K320" s="58"/>
      <c r="L320" s="58"/>
    </row>
    <row r="321" spans="7:10" ht="12.75" hidden="1">
      <c r="G321" s="58"/>
      <c r="I321" s="58"/>
      <c r="J321" s="58"/>
    </row>
    <row r="322" spans="7:10" ht="12.75" hidden="1">
      <c r="G322" s="58"/>
      <c r="I322" s="58"/>
      <c r="J322" s="58"/>
    </row>
    <row r="323" spans="7:10" ht="12.75">
      <c r="G323" s="58"/>
      <c r="I323" s="58"/>
      <c r="J323" s="58"/>
    </row>
  </sheetData>
  <sheetProtection/>
  <mergeCells count="36">
    <mergeCell ref="B259:M262"/>
    <mergeCell ref="B170:M176"/>
    <mergeCell ref="B256:M257"/>
    <mergeCell ref="B286:M289"/>
    <mergeCell ref="B238:C238"/>
    <mergeCell ref="B218:M218"/>
    <mergeCell ref="B235:C235"/>
    <mergeCell ref="G235:I235"/>
    <mergeCell ref="B11:M13"/>
    <mergeCell ref="B15:M19"/>
    <mergeCell ref="B20:M23"/>
    <mergeCell ref="B108:M108"/>
    <mergeCell ref="B32:M34"/>
    <mergeCell ref="B84:M85"/>
    <mergeCell ref="B30:M30"/>
    <mergeCell ref="B68:M68"/>
    <mergeCell ref="B79:M80"/>
    <mergeCell ref="B89:M90"/>
    <mergeCell ref="B102:M104"/>
    <mergeCell ref="A142:M143"/>
    <mergeCell ref="B94:M95"/>
    <mergeCell ref="B162:M166"/>
    <mergeCell ref="B112:M113"/>
    <mergeCell ref="B117:M118"/>
    <mergeCell ref="B97:M98"/>
    <mergeCell ref="B147:M151"/>
    <mergeCell ref="A318:M319"/>
    <mergeCell ref="B250:M252"/>
    <mergeCell ref="B240:M241"/>
    <mergeCell ref="B153:M158"/>
    <mergeCell ref="A265:M266"/>
    <mergeCell ref="B223:M223"/>
    <mergeCell ref="A205:M206"/>
    <mergeCell ref="B199:M201"/>
    <mergeCell ref="B212:M213"/>
    <mergeCell ref="B243:M245"/>
  </mergeCells>
  <printOptions/>
  <pageMargins left="0.55" right="0.4" top="0.52" bottom="0.43" header="0.34" footer="0.23"/>
  <pageSetup horizontalDpi="600" verticalDpi="600" orientation="portrait" scale="83" r:id="rId2"/>
  <rowBreaks count="4" manualBreakCount="4">
    <brk id="73" max="255" man="1"/>
    <brk id="140" max="255" man="1"/>
    <brk id="203" max="255" man="1"/>
    <brk id="2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2011-02-25T07:29:21Z</cp:lastPrinted>
  <dcterms:created xsi:type="dcterms:W3CDTF">2001-03-17T05:13:36Z</dcterms:created>
  <dcterms:modified xsi:type="dcterms:W3CDTF">2011-02-25T08:47:07Z</dcterms:modified>
  <cp:category/>
  <cp:version/>
  <cp:contentType/>
  <cp:contentStatus/>
</cp:coreProperties>
</file>